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Z:\07.- CSS\04 Contratacion Asistencia Sanitaria EN CURSO\HOSP 2021-0560 H. Gijon SARA\02. Pliegos\"/>
    </mc:Choice>
  </mc:AlternateContent>
  <xr:revisionPtr revIDLastSave="0" documentId="13_ncr:1_{7FA43463-C6EA-4F27-8364-C149F5A208F2}" xr6:coauthVersionLast="36" xr6:coauthVersionMax="36" xr10:uidLastSave="{00000000-0000-0000-0000-000000000000}"/>
  <bookViews>
    <workbookView xWindow="120" yWindow="45" windowWidth="21315" windowHeight="10035" xr2:uid="{00000000-000D-0000-FFFF-FFFF00000000}"/>
  </bookViews>
  <sheets>
    <sheet name="Anexo III-A Oferta economica" sheetId="2" r:id="rId1"/>
  </sheets>
  <definedNames>
    <definedName name="_xlnm.Print_Area" localSheetId="0">'Anexo III-A Oferta economica'!$A$1:$K$108</definedName>
  </definedNames>
  <calcPr calcId="191029"/>
</workbook>
</file>

<file path=xl/calcChain.xml><?xml version="1.0" encoding="utf-8"?>
<calcChain xmlns="http://schemas.openxmlformats.org/spreadsheetml/2006/main">
  <c r="I64" i="2" l="1"/>
  <c r="J64" i="2"/>
  <c r="I65" i="2"/>
  <c r="J65" i="2"/>
  <c r="I66" i="2"/>
  <c r="J66" i="2"/>
  <c r="I67" i="2"/>
  <c r="J67" i="2"/>
  <c r="I68" i="2"/>
  <c r="J68" i="2"/>
  <c r="I72" i="2" l="1"/>
  <c r="J72" i="2"/>
  <c r="I56" i="2" l="1"/>
  <c r="J22" i="2"/>
  <c r="J74" i="2"/>
  <c r="J73" i="2"/>
  <c r="J71" i="2"/>
  <c r="J70" i="2"/>
  <c r="J69" i="2"/>
  <c r="J63" i="2"/>
  <c r="J62" i="2"/>
  <c r="J61" i="2"/>
  <c r="J60" i="2"/>
  <c r="J59" i="2"/>
  <c r="J58" i="2"/>
  <c r="J57" i="2"/>
  <c r="J56" i="2"/>
  <c r="J55" i="2"/>
  <c r="J54" i="2"/>
  <c r="J53" i="2"/>
  <c r="J52" i="2"/>
  <c r="J51" i="2"/>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I70" i="2" l="1"/>
  <c r="I60" i="2"/>
  <c r="I59" i="2"/>
  <c r="I58" i="2"/>
  <c r="I57" i="2"/>
  <c r="I55" i="2"/>
  <c r="I54" i="2"/>
  <c r="I73" i="2" l="1"/>
  <c r="I62" i="2" l="1"/>
  <c r="I61" i="2"/>
  <c r="I74" i="2"/>
  <c r="I69" i="2"/>
  <c r="I63" i="2"/>
  <c r="I71" i="2"/>
  <c r="I51" i="2"/>
  <c r="I49" i="2"/>
  <c r="I47" i="2"/>
  <c r="I45" i="2"/>
  <c r="I53" i="2"/>
  <c r="I50" i="2"/>
  <c r="I46" i="2"/>
  <c r="I48" i="2"/>
  <c r="I52" i="2"/>
  <c r="I44" i="2"/>
  <c r="J75" i="2" l="1"/>
  <c r="J77" i="2" l="1"/>
  <c r="F87" i="2" s="1"/>
  <c r="F91" i="2" s="1"/>
  <c r="I30" i="2"/>
  <c r="I43" i="2"/>
  <c r="I22" i="2"/>
  <c r="I23" i="2"/>
  <c r="I24" i="2"/>
  <c r="I25" i="2"/>
  <c r="I26" i="2"/>
  <c r="I27" i="2"/>
  <c r="I31" i="2"/>
  <c r="I32" i="2"/>
  <c r="I33" i="2"/>
  <c r="I34" i="2"/>
  <c r="I35" i="2"/>
  <c r="I36" i="2"/>
  <c r="I37" i="2"/>
  <c r="I38" i="2"/>
  <c r="I39" i="2"/>
  <c r="I40" i="2"/>
  <c r="I41" i="2"/>
  <c r="I42" i="2"/>
  <c r="I29" i="2" l="1"/>
  <c r="I28" i="2" l="1"/>
</calcChain>
</file>

<file path=xl/sharedStrings.xml><?xml version="1.0" encoding="utf-8"?>
<sst xmlns="http://schemas.openxmlformats.org/spreadsheetml/2006/main" count="146" uniqueCount="120">
  <si>
    <t xml:space="preserve">E X P O N E:   </t>
  </si>
  <si>
    <t>Código material</t>
  </si>
  <si>
    <t>Código prestación</t>
  </si>
  <si>
    <t>Descripción prestación</t>
  </si>
  <si>
    <t xml:space="preserve">El fichero se encuentra protegido en su totalidad, salvo en las zonas habilitadas para que el licitador pueda informar respecto a los precios unitarios que oferte. </t>
  </si>
  <si>
    <t>Precio máximo establecido</t>
  </si>
  <si>
    <t>Precio unitario  ofertado (p)</t>
  </si>
  <si>
    <t>Nº servicios/año estimado (u)</t>
  </si>
  <si>
    <t xml:space="preserve">(*) En la columna "H" se indicará automáticamente si el precio ofertado por el licitador es correcto (ok) o es incorrecto (!) (en caso de ofertar un precio superior al precio máximo). </t>
  </si>
  <si>
    <t xml:space="preserve">En .................................. , a ...... de ........................ de .......................  </t>
  </si>
  <si>
    <t>(Firma y sello del licitador o persona que lo represente)</t>
  </si>
  <si>
    <t>ME930205</t>
  </si>
  <si>
    <t>ME930225</t>
  </si>
  <si>
    <t>varios</t>
  </si>
  <si>
    <t>OM060523</t>
  </si>
  <si>
    <t>OM060524</t>
  </si>
  <si>
    <t>OM060525</t>
  </si>
  <si>
    <t>OM060526</t>
  </si>
  <si>
    <t>OM060527</t>
  </si>
  <si>
    <t>ME930211</t>
  </si>
  <si>
    <t>ME930212</t>
  </si>
  <si>
    <t>ME930213</t>
  </si>
  <si>
    <t>ME930214</t>
  </si>
  <si>
    <t>ME930215</t>
  </si>
  <si>
    <t>ME930216</t>
  </si>
  <si>
    <t>ME930217</t>
  </si>
  <si>
    <t>ME930218</t>
  </si>
  <si>
    <t>ME930219</t>
  </si>
  <si>
    <t>ME930220</t>
  </si>
  <si>
    <t>ME930221</t>
  </si>
  <si>
    <t>ME930222</t>
  </si>
  <si>
    <t>OM171454</t>
  </si>
  <si>
    <t>OM171452</t>
  </si>
  <si>
    <t>ANESTESIA GRUPO 1</t>
  </si>
  <si>
    <t>ANESTESIA GRUPO 2</t>
  </si>
  <si>
    <t>ANESTESIA GRUPO 3</t>
  </si>
  <si>
    <t>ANESTESIA GRUPO 4</t>
  </si>
  <si>
    <t>ANESTESIA GRUPO 5</t>
  </si>
  <si>
    <t>ESTANCIA DIARIA HAB INDIV REG. HO</t>
  </si>
  <si>
    <t>CUALQUIER ECOGRAFIA DOPPLER</t>
  </si>
  <si>
    <t>CUALQUIER ECOGRAFIA SIMPLE</t>
  </si>
  <si>
    <t>CUALQUIER REGION ANATOMICA. DOS O MÁS PROYECCIONES (INCLUIDA LA PRIMERA)</t>
  </si>
  <si>
    <t>RMN. UNA REGION ANATOMICA</t>
  </si>
  <si>
    <t>RMN. DOS O MAS REGIONES ANATOMICAS</t>
  </si>
  <si>
    <t>QUIROFANO:DERECHOS DE APERTURA 15'</t>
  </si>
  <si>
    <t>QUIROFANO:DERECHOS APERTURA HASTA 30'</t>
  </si>
  <si>
    <t>QUIROFANO:DERECHOS APERTURA HASTA 45'</t>
  </si>
  <si>
    <t>QUIROFANO:DERECHOS APERTURA HASTA 1H</t>
  </si>
  <si>
    <t>QUIROFANO:DERECHOS APERTURA HASTA 1H+15'</t>
  </si>
  <si>
    <t>QUIROFANO:DERECHOS APERTURA HASTA 1H+30'</t>
  </si>
  <si>
    <t>QUIROFANO:DERECHOS APERTURA HASTA 1H+45'</t>
  </si>
  <si>
    <t>QUIROFANO:DERECHOS APERTURA HASTA 2H</t>
  </si>
  <si>
    <t>QUIROFANO:DERECHOS APERTURA HASTA 2H+15'</t>
  </si>
  <si>
    <t>QUIROFANO:DERECHOS APERTURA HASTA 2H+30'</t>
  </si>
  <si>
    <t>QUIROFANO:DERECHOS APERTURA HASTA 2H+45'</t>
  </si>
  <si>
    <t>QUIROFANO:DERECHOS APERTURA HASTA 3H</t>
  </si>
  <si>
    <t>UNIDAD RECUPERACION POST ANESTESIA-URPA</t>
  </si>
  <si>
    <t>OM060528</t>
  </si>
  <si>
    <t>ANESTESIA GRUPO 6</t>
  </si>
  <si>
    <t xml:space="preserve">El/La  firmante, actuando en su propio nombre y derecho, o en representación de la Empresa ......................................................................................, con domicilio profesional en ....c/............................................................ nº .................., y N.I.F. ............................, en su calidad de .................................................................................................................................................................................................................................................. </t>
  </si>
  <si>
    <t>-</t>
  </si>
  <si>
    <t>ME010367</t>
  </si>
  <si>
    <t>ME400355</t>
  </si>
  <si>
    <t>OM400001</t>
  </si>
  <si>
    <t>ME400005</t>
  </si>
  <si>
    <t>Oferta económica licitador de servicios obligatorios  (U)</t>
  </si>
  <si>
    <t>Importe de la bolsa de servicios ofrecidos en Anexo Nomenclator</t>
  </si>
  <si>
    <t>Oferta Licitador (Ofr. Lic.)</t>
  </si>
  <si>
    <t>Presupuesto anual
(p x u)</t>
  </si>
  <si>
    <t>El licitador se compromete a tomar a su cargo la ejecución de dicho contrato, según el siguiente desglose:</t>
  </si>
  <si>
    <t>Oferta licitador (Ofr. Lic.)</t>
  </si>
  <si>
    <t>,-  Euros</t>
  </si>
  <si>
    <t xml:space="preserve">IVA ó IGIC ................................. : (exento)       </t>
  </si>
  <si>
    <t xml:space="preserve">TOTAL oferta económica :                                               </t>
  </si>
  <si>
    <t xml:space="preserve"> ,- Euros</t>
  </si>
  <si>
    <t>1ª ATENCION URG E INFORME TRAUMATOLOGIA</t>
  </si>
  <si>
    <t>VISITA UNICA  E INFORME TRAUMATOLOGIA</t>
  </si>
  <si>
    <t>ME060301</t>
  </si>
  <si>
    <t>VISITA E INFORME ANESTESIOLOGIA</t>
  </si>
  <si>
    <t>ME060005</t>
  </si>
  <si>
    <t>VISITA UNICA DE SEGUIMIENTO ANESTESIOLOG</t>
  </si>
  <si>
    <t>ME040029</t>
  </si>
  <si>
    <t>PERFIL INOC. ACCID. 1ºCONTROL AMBU+HOSPI</t>
  </si>
  <si>
    <t>ME040030</t>
  </si>
  <si>
    <t>PERFIL INOC. ACCID. 2ºCONTROL AMBU+HOSPI</t>
  </si>
  <si>
    <t>RX CUALQUIER REGION ANATOMICA. UNA PROYECCION</t>
  </si>
  <si>
    <t xml:space="preserve">ANEXO III-A
MODELO DE PROPOSICIÓN ECONÓMICA </t>
  </si>
  <si>
    <r>
      <t>Que, enterado de las condiciones y requisitos que se exigen por esa MUTUA UNIVERSAL. MUGENAT. Mutua Colaboradora con la Seguridad Social nº 10 para la adjudicación del contrato del servicio consistente en la asistencia sanitaria hospitalaria en ciudad de Gijón (Asturias), en el ámbito de actuación de Mutua Universal, por un período de dos años, según el expediente</t>
    </r>
    <r>
      <rPr>
        <b/>
        <sz val="16"/>
        <color rgb="FF1F497D"/>
        <rFont val="Arial"/>
        <family val="2"/>
      </rPr>
      <t xml:space="preserve"> nº 029-2021-0560</t>
    </r>
    <r>
      <rPr>
        <sz val="16"/>
        <color rgb="FF1F497D"/>
        <rFont val="Arial"/>
        <family val="2"/>
      </rPr>
      <t>, se compromete a tomar a su cargo la ejecución de dicho contrato, con estricta sujeción a los Pliegos de Condiciones Particulares y de Prescripciones Técnicas, por la cantidad total de oferta económica de   .........................................................................................................................................................................................  €  (en letras) teniendo en cuenta que la expresada cantidad comprende tanto la oferta del licitador como el Impuesto sobre el Valor Añadido, según el siguiente desglose:</t>
    </r>
  </si>
  <si>
    <t>HONORARIOS TRAUMATOLOGÍA GR 00</t>
  </si>
  <si>
    <t>HONORARIOS TRAUMATOLOGÍA GR 01</t>
  </si>
  <si>
    <t>HONORARIOS TRAUMATOLOGÍA GR 02</t>
  </si>
  <si>
    <t>HONORARIOS TRAUMATOLOGÍA GR 03</t>
  </si>
  <si>
    <t>HONORARIOS TRAUMATOLOGÍA GR 04</t>
  </si>
  <si>
    <t>HONORARIOS TRAUMATOLOGÍA GR 05</t>
  </si>
  <si>
    <t>HONORARIOS TRAUMATOLOGÍA GR 06</t>
  </si>
  <si>
    <t>HONORARIOS TRAUMATOLOGÍA GR 07</t>
  </si>
  <si>
    <t>HONORARIOS TRAUMATOLOGÍA GR 08</t>
  </si>
  <si>
    <t>ME041265</t>
  </si>
  <si>
    <t>CORONAVIRUS (SARS CO-V-2) PCR</t>
  </si>
  <si>
    <t>ME041267</t>
  </si>
  <si>
    <t>CORONAVIRUS (SARS COV-2)-ANTICUERPO IGG</t>
  </si>
  <si>
    <t>ME041268</t>
  </si>
  <si>
    <t>CORONAVIRUS (SARS COV-2)-ANTICUE IGM-IGA</t>
  </si>
  <si>
    <t>ME041286</t>
  </si>
  <si>
    <t>CORONAVIRUS (SARS COV-2) TEST RAPIDO AG</t>
  </si>
  <si>
    <t>VISITA URGENTE INICIAL MEDICINA GENERAL</t>
  </si>
  <si>
    <t>VISITA UNICA DE SEGUIMIENTO TRAUMATOLOGI</t>
  </si>
  <si>
    <t>ME370246</t>
  </si>
  <si>
    <t>TERAPIA OCUPACIONAL</t>
  </si>
  <si>
    <t>ME370247</t>
  </si>
  <si>
    <t>SESION LOGOPEDIA/FONIATRIA</t>
  </si>
  <si>
    <t>ME370245</t>
  </si>
  <si>
    <t>RHB NEUROPSICOLOGICA (ESP.RHB)</t>
  </si>
  <si>
    <t>ME370665</t>
  </si>
  <si>
    <t>SESION DE NEURREHABILITACION</t>
  </si>
  <si>
    <t>OM371964</t>
  </si>
  <si>
    <t>TTO. COMBINADO DE RHB (POR SESION)</t>
  </si>
  <si>
    <t>ME370296</t>
  </si>
  <si>
    <t>SESIÓN ÚNICA DE RHB INTEGRAL EN RÉGIMEN DE HOSPITAL DÍA EN PACIENTE CON PATOLOGÍA DE DISCAPACIDAD NEUROLÓGICA</t>
  </si>
  <si>
    <t>NOTA: El importe de la propuesta económica, no será superior a  355.192,92 €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</si>
</sst>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30" x14ac:knownFonts="1">
    <font>
      <sz val="11"/>
      <color theme="1"/>
      <name val="Calibri"/>
      <family val="2"/>
      <scheme val="minor"/>
    </font>
    <font>
      <sz val="11"/>
      <color theme="1"/>
      <name val="Calibri"/>
      <family val="2"/>
      <scheme val="minor"/>
    </font>
    <font>
      <sz val="12"/>
      <color theme="3"/>
      <name val="Arial"/>
      <family val="2"/>
    </font>
    <font>
      <b/>
      <sz val="12"/>
      <color theme="3"/>
      <name val="Arial"/>
      <family val="2"/>
    </font>
    <font>
      <b/>
      <i/>
      <sz val="12"/>
      <color theme="3"/>
      <name val="Arial"/>
      <family val="2"/>
    </font>
    <font>
      <i/>
      <sz val="12"/>
      <color theme="3"/>
      <name val="Arial"/>
      <family val="2"/>
    </font>
    <font>
      <sz val="12"/>
      <color theme="1"/>
      <name val="Arial"/>
      <family val="2"/>
    </font>
    <font>
      <b/>
      <sz val="24"/>
      <color theme="4" tint="-0.249977111117893"/>
      <name val="Arial"/>
      <family val="2"/>
    </font>
    <font>
      <sz val="10"/>
      <color theme="1"/>
      <name val="Arial"/>
      <family val="2"/>
    </font>
    <font>
      <b/>
      <sz val="18"/>
      <color theme="4" tint="-0.249977111117893"/>
      <name val="Arial"/>
      <family val="2"/>
    </font>
    <font>
      <sz val="10"/>
      <color indexed="8"/>
      <name val="Arial"/>
      <family val="2"/>
    </font>
    <font>
      <sz val="12"/>
      <color theme="4" tint="-0.499984740745262"/>
      <name val="Arial"/>
      <family val="2"/>
    </font>
    <font>
      <b/>
      <sz val="20"/>
      <color theme="3"/>
      <name val="Arial"/>
      <family val="2"/>
    </font>
    <font>
      <sz val="16"/>
      <color rgb="FF1F497D"/>
      <name val="Arial"/>
      <family val="2"/>
    </font>
    <font>
      <b/>
      <sz val="12"/>
      <color theme="4" tint="-0.499984740745262"/>
      <name val="Arial"/>
      <family val="2"/>
    </font>
    <font>
      <b/>
      <sz val="10"/>
      <color rgb="FF0070C0"/>
      <name val="Arial"/>
      <family val="2"/>
    </font>
    <font>
      <b/>
      <sz val="14"/>
      <color theme="4" tint="-0.499984740745262"/>
      <name val="Arial"/>
      <family val="2"/>
    </font>
    <font>
      <b/>
      <sz val="9"/>
      <color theme="3"/>
      <name val="Arial"/>
      <family val="2"/>
    </font>
    <font>
      <b/>
      <sz val="10"/>
      <color theme="3"/>
      <name val="Arial"/>
      <family val="2"/>
    </font>
    <font>
      <sz val="11"/>
      <color theme="3"/>
      <name val="Arial"/>
      <family val="2"/>
    </font>
    <font>
      <sz val="10"/>
      <color theme="3"/>
      <name val="Arial"/>
      <family val="2"/>
    </font>
    <font>
      <b/>
      <sz val="14"/>
      <color theme="3"/>
      <name val="Arial"/>
      <family val="2"/>
    </font>
    <font>
      <i/>
      <sz val="10"/>
      <color theme="3"/>
      <name val="Arial"/>
      <family val="2"/>
    </font>
    <font>
      <sz val="10"/>
      <color theme="4" tint="-0.499984740745262"/>
      <name val="Arial"/>
      <family val="2"/>
    </font>
    <font>
      <sz val="16"/>
      <color theme="3"/>
      <name val="Arial"/>
      <family val="2"/>
    </font>
    <font>
      <b/>
      <sz val="16"/>
      <color theme="3"/>
      <name val="Arial"/>
      <family val="2"/>
    </font>
    <font>
      <b/>
      <sz val="16"/>
      <color rgb="FF1F497D"/>
      <name val="Arial"/>
      <family val="2"/>
    </font>
    <font>
      <sz val="8"/>
      <name val="Arial"/>
      <family val="2"/>
    </font>
    <font>
      <sz val="8"/>
      <color theme="1"/>
      <name val="Arial"/>
      <family val="2"/>
    </font>
    <font>
      <b/>
      <sz val="8"/>
      <color rgb="FFFF0000"/>
      <name val="Arial"/>
      <family val="2"/>
    </font>
  </fonts>
  <fills count="6">
    <fill>
      <patternFill patternType="none"/>
    </fill>
    <fill>
      <patternFill patternType="gray125"/>
    </fill>
    <fill>
      <patternFill patternType="solid">
        <fgColor theme="3" tint="0.79998168889431442"/>
        <bgColor indexed="64"/>
      </patternFill>
    </fill>
    <fill>
      <patternFill patternType="solid">
        <fgColor indexed="65"/>
        <bgColor indexed="64"/>
      </patternFill>
    </fill>
    <fill>
      <patternFill patternType="solid">
        <fgColor rgb="FFEAEAEA"/>
        <bgColor indexed="64"/>
      </patternFill>
    </fill>
    <fill>
      <patternFill patternType="solid">
        <fgColor theme="4" tint="0.79998168889431442"/>
        <bgColor indexed="64"/>
      </patternFill>
    </fill>
  </fills>
  <borders count="27">
    <border>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theme="3"/>
      </left>
      <right/>
      <top style="thin">
        <color theme="3"/>
      </top>
      <bottom style="medium">
        <color theme="3"/>
      </bottom>
      <diagonal/>
    </border>
    <border>
      <left/>
      <right/>
      <top style="thin">
        <color theme="3"/>
      </top>
      <bottom style="medium">
        <color theme="3"/>
      </bottom>
      <diagonal/>
    </border>
    <border>
      <left/>
      <right style="medium">
        <color theme="3"/>
      </right>
      <top style="thin">
        <color theme="3"/>
      </top>
      <bottom style="medium">
        <color theme="3"/>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theme="3"/>
      </left>
      <right/>
      <top style="medium">
        <color theme="3"/>
      </top>
      <bottom style="medium">
        <color indexed="64"/>
      </bottom>
      <diagonal/>
    </border>
    <border>
      <left/>
      <right/>
      <top style="medium">
        <color theme="3"/>
      </top>
      <bottom style="medium">
        <color indexed="64"/>
      </bottom>
      <diagonal/>
    </border>
    <border>
      <left/>
      <right style="medium">
        <color theme="3"/>
      </right>
      <top/>
      <bottom/>
      <diagonal/>
    </border>
    <border>
      <left style="medium">
        <color theme="3"/>
      </left>
      <right style="medium">
        <color indexed="64"/>
      </right>
      <top style="thin">
        <color theme="3"/>
      </top>
      <bottom/>
      <diagonal/>
    </border>
    <border>
      <left style="medium">
        <color theme="3"/>
      </left>
      <right/>
      <top/>
      <bottom style="thin">
        <color theme="3"/>
      </bottom>
      <diagonal/>
    </border>
    <border>
      <left/>
      <right/>
      <top/>
      <bottom style="thin">
        <color theme="3"/>
      </bottom>
      <diagonal/>
    </border>
    <border>
      <left/>
      <right style="medium">
        <color theme="3"/>
      </right>
      <top/>
      <bottom style="thin">
        <color theme="3"/>
      </bottom>
      <diagonal/>
    </border>
    <border>
      <left style="medium">
        <color theme="3"/>
      </left>
      <right style="medium">
        <color indexed="64"/>
      </right>
      <top/>
      <bottom style="thin">
        <color theme="3"/>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0" fontId="10" fillId="0" borderId="0"/>
    <xf numFmtId="0" fontId="1" fillId="0" borderId="0"/>
  </cellStyleXfs>
  <cellXfs count="126">
    <xf numFmtId="0" fontId="0" fillId="0" borderId="0" xfId="0"/>
    <xf numFmtId="0" fontId="6" fillId="0" borderId="0" xfId="0" applyFont="1" applyProtection="1">
      <protection locked="0"/>
    </xf>
    <xf numFmtId="0" fontId="2" fillId="3" borderId="0" xfId="0" applyFont="1" applyFill="1" applyBorder="1" applyProtection="1"/>
    <xf numFmtId="0" fontId="2" fillId="3" borderId="0" xfId="0" applyFont="1" applyFill="1" applyBorder="1" applyAlignment="1" applyProtection="1">
      <alignment horizontal="center" vertical="center"/>
    </xf>
    <xf numFmtId="0" fontId="4" fillId="3" borderId="0" xfId="0" applyFont="1" applyFill="1" applyBorder="1" applyAlignment="1" applyProtection="1">
      <alignment horizontal="left"/>
    </xf>
    <xf numFmtId="0" fontId="5" fillId="3" borderId="0" xfId="0" applyFont="1" applyFill="1" applyBorder="1" applyAlignment="1" applyProtection="1">
      <alignment horizontal="left"/>
    </xf>
    <xf numFmtId="164" fontId="3" fillId="3" borderId="0" xfId="0" applyNumberFormat="1" applyFont="1" applyFill="1" applyBorder="1" applyAlignment="1" applyProtection="1">
      <alignment horizontal="center" vertical="center"/>
    </xf>
    <xf numFmtId="0" fontId="6" fillId="3" borderId="0" xfId="0" applyFont="1" applyFill="1" applyBorder="1" applyAlignment="1" applyProtection="1">
      <alignment horizontal="center" vertical="center"/>
    </xf>
    <xf numFmtId="0" fontId="6" fillId="3" borderId="0" xfId="0" applyFont="1" applyFill="1" applyBorder="1" applyProtection="1"/>
    <xf numFmtId="0" fontId="8" fillId="3" borderId="0" xfId="0" applyFont="1" applyFill="1" applyBorder="1" applyProtection="1"/>
    <xf numFmtId="0" fontId="7" fillId="3" borderId="0" xfId="0" applyFont="1" applyFill="1" applyBorder="1" applyAlignment="1" applyProtection="1">
      <alignment vertical="center" wrapText="1"/>
    </xf>
    <xf numFmtId="0" fontId="9" fillId="3" borderId="0" xfId="0" applyFont="1" applyFill="1" applyBorder="1" applyAlignment="1" applyProtection="1">
      <alignment horizontal="center" vertical="center" wrapText="1"/>
    </xf>
    <xf numFmtId="0" fontId="3" fillId="3" borderId="0" xfId="0" applyFont="1" applyFill="1" applyBorder="1" applyAlignment="1" applyProtection="1">
      <alignment vertical="center"/>
    </xf>
    <xf numFmtId="0" fontId="2" fillId="3" borderId="0" xfId="0" applyFont="1" applyFill="1" applyBorder="1" applyAlignment="1" applyProtection="1">
      <alignment horizontal="left" vertical="center"/>
    </xf>
    <xf numFmtId="0" fontId="2" fillId="3" borderId="0" xfId="0" applyFont="1" applyFill="1" applyBorder="1" applyAlignment="1" applyProtection="1">
      <alignment vertical="center" wrapText="1"/>
      <protection locked="0"/>
    </xf>
    <xf numFmtId="0" fontId="7" fillId="3" borderId="0" xfId="0" applyFont="1" applyFill="1" applyBorder="1" applyAlignment="1" applyProtection="1">
      <alignment horizontal="center" vertical="center" wrapText="1"/>
    </xf>
    <xf numFmtId="0" fontId="8" fillId="3" borderId="0" xfId="0" applyFont="1" applyFill="1" applyBorder="1" applyAlignment="1" applyProtection="1"/>
    <xf numFmtId="0" fontId="8" fillId="3" borderId="0" xfId="0" applyFont="1" applyFill="1" applyBorder="1" applyAlignment="1" applyProtection="1">
      <alignment horizontal="center" vertical="center"/>
    </xf>
    <xf numFmtId="0" fontId="8" fillId="0" borderId="0" xfId="0" applyFont="1" applyProtection="1">
      <protection locked="0"/>
    </xf>
    <xf numFmtId="0" fontId="8" fillId="0" borderId="0" xfId="0" applyFont="1" applyAlignment="1" applyProtection="1">
      <alignment horizontal="center" vertical="center"/>
      <protection locked="0"/>
    </xf>
    <xf numFmtId="0" fontId="9" fillId="3" borderId="0" xfId="0" applyFont="1" applyFill="1" applyBorder="1" applyAlignment="1" applyProtection="1">
      <alignment vertical="center" wrapText="1"/>
      <protection locked="0"/>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center" vertical="center"/>
    </xf>
    <xf numFmtId="0" fontId="6" fillId="3" borderId="0" xfId="0" applyFont="1" applyFill="1" applyBorder="1" applyAlignment="1" applyProtection="1">
      <alignment horizontal="left" wrapText="1"/>
    </xf>
    <xf numFmtId="0" fontId="6" fillId="3" borderId="0" xfId="0" applyFont="1" applyFill="1" applyBorder="1" applyAlignment="1" applyProtection="1">
      <alignment horizontal="center" vertical="center" wrapText="1"/>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center" vertical="center"/>
    </xf>
    <xf numFmtId="0" fontId="8" fillId="3" borderId="0" xfId="0" applyFont="1" applyFill="1" applyBorder="1" applyAlignment="1" applyProtection="1">
      <alignment horizontal="center"/>
    </xf>
    <xf numFmtId="0" fontId="2" fillId="3" borderId="0" xfId="0" applyFont="1" applyFill="1" applyBorder="1" applyAlignment="1" applyProtection="1">
      <alignment horizontal="center" vertical="center" wrapText="1"/>
      <protection locked="0"/>
    </xf>
    <xf numFmtId="0" fontId="18" fillId="2" borderId="3" xfId="0" applyFont="1" applyFill="1" applyBorder="1" applyAlignment="1" applyProtection="1">
      <alignment horizontal="center" vertical="center" wrapText="1"/>
    </xf>
    <xf numFmtId="0" fontId="18" fillId="2" borderId="5" xfId="0" applyFont="1" applyFill="1" applyBorder="1" applyAlignment="1" applyProtection="1">
      <alignment horizontal="center" vertical="center" wrapText="1"/>
    </xf>
    <xf numFmtId="44" fontId="19" fillId="3" borderId="1" xfId="1" applyFont="1" applyFill="1" applyBorder="1" applyAlignment="1" applyProtection="1">
      <alignment horizontal="center" vertical="center"/>
    </xf>
    <xf numFmtId="44" fontId="19" fillId="5" borderId="1" xfId="1" applyFont="1" applyFill="1" applyBorder="1" applyAlignment="1" applyProtection="1">
      <alignment horizontal="center" vertical="center"/>
      <protection locked="0"/>
    </xf>
    <xf numFmtId="164" fontId="20" fillId="5" borderId="1" xfId="0" applyNumberFormat="1" applyFont="1" applyFill="1" applyBorder="1" applyAlignment="1" applyProtection="1">
      <alignment horizontal="center" vertical="center"/>
    </xf>
    <xf numFmtId="0" fontId="5" fillId="3" borderId="0" xfId="0" applyFont="1" applyFill="1" applyBorder="1" applyAlignment="1" applyProtection="1">
      <alignment wrapText="1"/>
    </xf>
    <xf numFmtId="0" fontId="5" fillId="3" borderId="0" xfId="0" applyFont="1" applyFill="1" applyBorder="1" applyAlignment="1" applyProtection="1">
      <alignment horizontal="center" vertical="center" wrapText="1"/>
    </xf>
    <xf numFmtId="0" fontId="22" fillId="3" borderId="0" xfId="0" applyFont="1" applyFill="1" applyBorder="1" applyAlignment="1" applyProtection="1">
      <alignment wrapText="1"/>
    </xf>
    <xf numFmtId="164" fontId="18" fillId="3" borderId="0" xfId="0" applyNumberFormat="1" applyFont="1" applyFill="1" applyBorder="1" applyAlignment="1" applyProtection="1">
      <alignment horizontal="center" vertical="center" wrapText="1"/>
    </xf>
    <xf numFmtId="0" fontId="14" fillId="3" borderId="0" xfId="0" applyFont="1" applyFill="1" applyBorder="1" applyProtection="1"/>
    <xf numFmtId="0" fontId="11" fillId="3" borderId="0" xfId="0" applyFont="1" applyFill="1" applyBorder="1" applyProtection="1"/>
    <xf numFmtId="0" fontId="11" fillId="3" borderId="0" xfId="0" applyFont="1" applyFill="1" applyBorder="1" applyAlignment="1" applyProtection="1">
      <alignment horizontal="center" vertical="center"/>
    </xf>
    <xf numFmtId="0" fontId="23" fillId="3" borderId="0" xfId="0" applyFont="1" applyFill="1" applyBorder="1" applyProtection="1"/>
    <xf numFmtId="0" fontId="20" fillId="3" borderId="0" xfId="0" applyFont="1" applyFill="1" applyBorder="1" applyProtection="1"/>
    <xf numFmtId="0" fontId="20" fillId="0" borderId="0" xfId="0" applyFont="1" applyProtection="1">
      <protection locked="0"/>
    </xf>
    <xf numFmtId="0" fontId="20" fillId="3" borderId="0"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3" fillId="3" borderId="0" xfId="0" applyFont="1" applyFill="1" applyBorder="1" applyAlignment="1" applyProtection="1">
      <alignment horizontal="justify" vertical="center"/>
    </xf>
    <xf numFmtId="0" fontId="19" fillId="0" borderId="0" xfId="0" applyFont="1"/>
    <xf numFmtId="0" fontId="3" fillId="3" borderId="0" xfId="0" applyFont="1" applyFill="1" applyBorder="1" applyAlignment="1" applyProtection="1">
      <alignment horizontal="left" vertical="center"/>
    </xf>
    <xf numFmtId="0" fontId="2" fillId="3" borderId="0" xfId="0" applyFont="1" applyFill="1" applyBorder="1" applyAlignment="1" applyProtection="1">
      <alignment vertical="center"/>
    </xf>
    <xf numFmtId="0" fontId="20" fillId="3" borderId="0" xfId="0" applyFont="1" applyFill="1" applyBorder="1" applyAlignment="1" applyProtection="1">
      <alignment vertical="center"/>
    </xf>
    <xf numFmtId="0" fontId="2" fillId="0" borderId="0" xfId="0" applyFont="1" applyProtection="1">
      <protection locked="0"/>
    </xf>
    <xf numFmtId="0" fontId="24" fillId="3" borderId="0" xfId="0" applyFont="1" applyFill="1" applyBorder="1" applyProtection="1"/>
    <xf numFmtId="0" fontId="25" fillId="3" borderId="0" xfId="0" applyFont="1" applyFill="1" applyBorder="1" applyAlignment="1" applyProtection="1">
      <alignment horizontal="left" vertical="center"/>
    </xf>
    <xf numFmtId="164" fontId="25" fillId="3" borderId="0" xfId="0" applyNumberFormat="1" applyFont="1" applyFill="1" applyBorder="1" applyAlignment="1" applyProtection="1">
      <alignment horizontal="center" vertical="center"/>
    </xf>
    <xf numFmtId="0" fontId="24" fillId="3" borderId="0" xfId="0" applyFont="1" applyFill="1" applyBorder="1" applyAlignment="1" applyProtection="1">
      <alignment horizontal="left" vertical="center"/>
    </xf>
    <xf numFmtId="0" fontId="24" fillId="3" borderId="0" xfId="0" applyFont="1" applyFill="1" applyBorder="1" applyAlignment="1" applyProtection="1">
      <alignment horizontal="center" vertical="center"/>
    </xf>
    <xf numFmtId="0" fontId="24" fillId="3" borderId="0" xfId="0" applyFont="1" applyFill="1" applyBorder="1" applyAlignment="1" applyProtection="1">
      <alignment vertical="center"/>
    </xf>
    <xf numFmtId="0" fontId="24" fillId="0" borderId="0" xfId="0" applyFont="1" applyProtection="1">
      <protection locked="0"/>
    </xf>
    <xf numFmtId="0" fontId="20" fillId="3" borderId="0" xfId="0" applyFont="1" applyFill="1" applyBorder="1" applyAlignment="1" applyProtection="1">
      <alignment horizontal="center" vertical="center"/>
    </xf>
    <xf numFmtId="0" fontId="20" fillId="3" borderId="0" xfId="0" applyFont="1" applyFill="1" applyProtection="1"/>
    <xf numFmtId="0" fontId="20" fillId="3" borderId="0" xfId="0" applyFont="1" applyFill="1" applyAlignment="1" applyProtection="1">
      <alignment horizontal="center" vertical="center"/>
    </xf>
    <xf numFmtId="49" fontId="2" fillId="3" borderId="6" xfId="2" applyNumberFormat="1" applyFont="1" applyFill="1" applyBorder="1" applyAlignment="1" applyProtection="1">
      <alignment horizontal="left" vertical="center" wrapText="1"/>
    </xf>
    <xf numFmtId="0" fontId="19" fillId="3" borderId="6" xfId="2" applyFont="1" applyFill="1" applyBorder="1" applyAlignment="1" applyProtection="1">
      <alignment horizontal="left" vertical="center" wrapText="1"/>
    </xf>
    <xf numFmtId="0" fontId="2" fillId="3" borderId="6" xfId="1" applyNumberFormat="1" applyFont="1" applyFill="1" applyBorder="1" applyAlignment="1">
      <alignment horizontal="center"/>
    </xf>
    <xf numFmtId="0" fontId="8" fillId="3" borderId="0" xfId="0" applyFont="1" applyFill="1" applyProtection="1">
      <protection locked="0"/>
    </xf>
    <xf numFmtId="0" fontId="20" fillId="3" borderId="0" xfId="0" applyFont="1" applyFill="1" applyProtection="1">
      <protection locked="0"/>
    </xf>
    <xf numFmtId="0" fontId="24" fillId="3" borderId="0" xfId="0" applyFont="1" applyFill="1" applyProtection="1">
      <protection locked="0"/>
    </xf>
    <xf numFmtId="0" fontId="2" fillId="3" borderId="0" xfId="0" applyFont="1" applyFill="1" applyBorder="1" applyAlignment="1" applyProtection="1">
      <alignment horizontal="left" vertical="center"/>
      <protection locked="0"/>
    </xf>
    <xf numFmtId="0" fontId="2" fillId="3" borderId="0" xfId="0" applyFont="1" applyFill="1" applyBorder="1" applyAlignment="1" applyProtection="1">
      <alignment horizontal="center" vertical="center"/>
      <protection locked="0"/>
    </xf>
    <xf numFmtId="0" fontId="18" fillId="2" borderId="4" xfId="0" applyFont="1" applyFill="1" applyBorder="1" applyAlignment="1" applyProtection="1">
      <alignment horizontal="center" vertical="center" wrapText="1"/>
    </xf>
    <xf numFmtId="0" fontId="5" fillId="3" borderId="0" xfId="0" applyFont="1" applyFill="1" applyBorder="1" applyAlignment="1" applyProtection="1">
      <alignment horizontal="left" wrapText="1"/>
    </xf>
    <xf numFmtId="0" fontId="2" fillId="3" borderId="11" xfId="2" applyFont="1" applyFill="1" applyBorder="1" applyAlignment="1" applyProtection="1">
      <alignment horizontal="left" vertical="center" wrapText="1"/>
    </xf>
    <xf numFmtId="164" fontId="20" fillId="3" borderId="2" xfId="0" applyNumberFormat="1" applyFont="1" applyFill="1" applyBorder="1" applyAlignment="1" applyProtection="1">
      <alignment horizontal="center" vertical="center"/>
    </xf>
    <xf numFmtId="0" fontId="5" fillId="3" borderId="14" xfId="0" applyFont="1" applyFill="1" applyBorder="1" applyAlignment="1" applyProtection="1">
      <alignment horizontal="center" vertical="center" wrapText="1"/>
    </xf>
    <xf numFmtId="164" fontId="20" fillId="3" borderId="15" xfId="0" applyNumberFormat="1" applyFont="1" applyFill="1" applyBorder="1" applyAlignment="1" applyProtection="1">
      <alignment horizontal="center" vertical="center"/>
    </xf>
    <xf numFmtId="164" fontId="21" fillId="3" borderId="10" xfId="0" applyNumberFormat="1" applyFont="1" applyFill="1" applyBorder="1" applyAlignment="1" applyProtection="1">
      <alignment vertical="center" wrapText="1"/>
    </xf>
    <xf numFmtId="0" fontId="27" fillId="0" borderId="0" xfId="0" applyFont="1" applyFill="1" applyBorder="1" applyAlignment="1">
      <alignment horizontal="left" wrapText="1"/>
    </xf>
    <xf numFmtId="0" fontId="0" fillId="0" borderId="0" xfId="0" applyFill="1" applyBorder="1"/>
    <xf numFmtId="0" fontId="28" fillId="0" borderId="0" xfId="0" applyFont="1" applyFill="1" applyBorder="1"/>
    <xf numFmtId="0" fontId="27" fillId="0" borderId="0" xfId="0" applyNumberFormat="1" applyFont="1" applyFill="1" applyBorder="1" applyAlignment="1">
      <alignment horizontal="center" wrapText="1"/>
    </xf>
    <xf numFmtId="0" fontId="27" fillId="0" borderId="0" xfId="0" applyFont="1" applyFill="1" applyBorder="1" applyAlignment="1">
      <alignment horizontal="left" vertical="center" wrapText="1"/>
    </xf>
    <xf numFmtId="0" fontId="8" fillId="0" borderId="0" xfId="0" applyFont="1" applyFill="1" applyBorder="1" applyProtection="1">
      <protection locked="0"/>
    </xf>
    <xf numFmtId="0" fontId="8" fillId="0" borderId="0" xfId="0" applyFont="1" applyFill="1" applyBorder="1" applyAlignment="1" applyProtection="1">
      <alignment horizontal="center" vertical="center"/>
      <protection locked="0"/>
    </xf>
    <xf numFmtId="0" fontId="20" fillId="0" borderId="0" xfId="0" applyFont="1" applyFill="1" applyBorder="1" applyProtection="1">
      <protection locked="0"/>
    </xf>
    <xf numFmtId="0" fontId="24" fillId="0" borderId="0" xfId="0" applyFont="1" applyFill="1" applyBorder="1" applyProtection="1">
      <protection locked="0"/>
    </xf>
    <xf numFmtId="0" fontId="2" fillId="0" borderId="0" xfId="0" applyFont="1" applyFill="1" applyBorder="1" applyProtection="1">
      <protection locked="0"/>
    </xf>
    <xf numFmtId="0" fontId="6" fillId="0" borderId="0" xfId="0" applyFont="1" applyFill="1" applyBorder="1" applyProtection="1">
      <protection locked="0"/>
    </xf>
    <xf numFmtId="0" fontId="29" fillId="0" borderId="0" xfId="0" applyFont="1" applyFill="1" applyBorder="1"/>
    <xf numFmtId="164" fontId="27" fillId="0" borderId="0" xfId="0" applyNumberFormat="1" applyFont="1" applyFill="1" applyBorder="1" applyAlignment="1">
      <alignment horizontal="right" wrapText="1"/>
    </xf>
    <xf numFmtId="0" fontId="27" fillId="0" borderId="0" xfId="0" applyFont="1" applyFill="1" applyBorder="1" applyAlignment="1">
      <alignment wrapText="1"/>
    </xf>
    <xf numFmtId="0" fontId="27" fillId="0" borderId="0" xfId="1" applyNumberFormat="1" applyFont="1" applyFill="1" applyBorder="1" applyAlignment="1">
      <alignment horizontal="right" wrapText="1"/>
    </xf>
    <xf numFmtId="164" fontId="20" fillId="3" borderId="19" xfId="0" applyNumberFormat="1" applyFont="1" applyFill="1" applyBorder="1" applyAlignment="1" applyProtection="1">
      <alignment horizontal="center" vertical="center"/>
      <protection locked="0"/>
    </xf>
    <xf numFmtId="0" fontId="2" fillId="3" borderId="20" xfId="2" applyFont="1" applyFill="1" applyBorder="1" applyAlignment="1" applyProtection="1">
      <alignment horizontal="left" vertical="center" wrapText="1"/>
    </xf>
    <xf numFmtId="49" fontId="2" fillId="3" borderId="21" xfId="2" applyNumberFormat="1" applyFont="1" applyFill="1" applyBorder="1" applyAlignment="1" applyProtection="1">
      <alignment horizontal="left" vertical="center" wrapText="1"/>
    </xf>
    <xf numFmtId="0" fontId="19" fillId="3" borderId="21" xfId="2" applyFont="1" applyFill="1" applyBorder="1" applyAlignment="1" applyProtection="1">
      <alignment horizontal="left" vertical="center" wrapText="1"/>
    </xf>
    <xf numFmtId="0" fontId="2" fillId="3" borderId="21" xfId="1" applyNumberFormat="1" applyFont="1" applyFill="1" applyBorder="1" applyAlignment="1">
      <alignment horizontal="center"/>
    </xf>
    <xf numFmtId="44" fontId="19" fillId="3" borderId="21" xfId="1" applyFont="1" applyFill="1" applyBorder="1" applyAlignment="1" applyProtection="1">
      <alignment horizontal="center" vertical="center"/>
    </xf>
    <xf numFmtId="44" fontId="19" fillId="5" borderId="21" xfId="1" applyFont="1" applyFill="1" applyBorder="1" applyAlignment="1" applyProtection="1">
      <alignment horizontal="center" vertical="center"/>
      <protection locked="0"/>
    </xf>
    <xf numFmtId="164" fontId="20" fillId="5" borderId="21" xfId="0" applyNumberFormat="1" applyFont="1" applyFill="1" applyBorder="1" applyAlignment="1" applyProtection="1">
      <alignment horizontal="center" vertical="center"/>
    </xf>
    <xf numFmtId="164" fontId="20" fillId="3" borderId="22" xfId="0" applyNumberFormat="1" applyFont="1" applyFill="1" applyBorder="1" applyAlignment="1" applyProtection="1">
      <alignment horizontal="center" vertical="center"/>
    </xf>
    <xf numFmtId="0" fontId="2" fillId="3" borderId="23" xfId="2" applyFont="1" applyFill="1" applyBorder="1" applyAlignment="1" applyProtection="1">
      <alignment horizontal="left" vertical="center" wrapText="1"/>
    </xf>
    <xf numFmtId="49" fontId="2" fillId="3" borderId="24" xfId="2" applyNumberFormat="1" applyFont="1" applyFill="1" applyBorder="1" applyAlignment="1" applyProtection="1">
      <alignment horizontal="left" vertical="center" wrapText="1"/>
    </xf>
    <xf numFmtId="0" fontId="19" fillId="3" borderId="24" xfId="2" applyFont="1" applyFill="1" applyBorder="1" applyAlignment="1" applyProtection="1">
      <alignment horizontal="left" vertical="center" wrapText="1"/>
    </xf>
    <xf numFmtId="0" fontId="2" fillId="3" borderId="24" xfId="1" applyNumberFormat="1" applyFont="1" applyFill="1" applyBorder="1" applyAlignment="1">
      <alignment horizontal="center"/>
    </xf>
    <xf numFmtId="44" fontId="19" fillId="3" borderId="25" xfId="1" applyFont="1" applyFill="1" applyBorder="1" applyAlignment="1" applyProtection="1">
      <alignment horizontal="center" vertical="center"/>
    </xf>
    <xf numFmtId="44" fontId="19" fillId="5" borderId="25" xfId="1" applyFont="1" applyFill="1" applyBorder="1" applyAlignment="1" applyProtection="1">
      <alignment horizontal="center" vertical="center"/>
      <protection locked="0"/>
    </xf>
    <xf numFmtId="164" fontId="20" fillId="5" borderId="25" xfId="0" applyNumberFormat="1" applyFont="1" applyFill="1" applyBorder="1" applyAlignment="1" applyProtection="1">
      <alignment horizontal="center" vertical="center"/>
    </xf>
    <xf numFmtId="164" fontId="20" fillId="3" borderId="26" xfId="0" applyNumberFormat="1" applyFont="1" applyFill="1" applyBorder="1" applyAlignment="1" applyProtection="1">
      <alignment horizontal="center" vertical="center"/>
    </xf>
    <xf numFmtId="0" fontId="17" fillId="3" borderId="16" xfId="0" applyFont="1" applyFill="1" applyBorder="1" applyAlignment="1" applyProtection="1">
      <alignment horizontal="right" vertical="center" wrapText="1"/>
    </xf>
    <xf numFmtId="0" fontId="17" fillId="3" borderId="17" xfId="0" applyFont="1" applyFill="1" applyBorder="1" applyAlignment="1" applyProtection="1">
      <alignment horizontal="right" vertical="center" wrapText="1"/>
    </xf>
    <xf numFmtId="0" fontId="17" fillId="3" borderId="18" xfId="0" applyFont="1" applyFill="1" applyBorder="1" applyAlignment="1" applyProtection="1">
      <alignment horizontal="right" vertical="center" wrapText="1"/>
    </xf>
    <xf numFmtId="0" fontId="16" fillId="3" borderId="0" xfId="0" applyFont="1" applyFill="1" applyBorder="1" applyAlignment="1" applyProtection="1">
      <alignment horizontal="center" vertical="center"/>
    </xf>
    <xf numFmtId="0" fontId="12" fillId="4" borderId="0" xfId="0" applyFont="1" applyFill="1" applyBorder="1" applyAlignment="1">
      <alignment horizontal="center" vertical="center" wrapText="1"/>
    </xf>
    <xf numFmtId="0" fontId="13" fillId="3" borderId="0" xfId="0" applyFont="1" applyFill="1" applyBorder="1" applyAlignment="1" applyProtection="1">
      <alignment horizontal="justify" vertical="center" wrapText="1"/>
      <protection locked="0"/>
    </xf>
    <xf numFmtId="0" fontId="7" fillId="3" borderId="0" xfId="0" applyFont="1" applyFill="1" applyBorder="1" applyAlignment="1" applyProtection="1">
      <alignment horizontal="center" vertical="center" wrapText="1"/>
    </xf>
    <xf numFmtId="0" fontId="18" fillId="2" borderId="4" xfId="0" applyFont="1" applyFill="1" applyBorder="1" applyAlignment="1" applyProtection="1">
      <alignment horizontal="center" vertical="center" wrapText="1"/>
    </xf>
    <xf numFmtId="0" fontId="5" fillId="3" borderId="0"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2" fillId="3" borderId="0" xfId="0" applyFont="1" applyFill="1" applyBorder="1" applyAlignment="1" applyProtection="1">
      <alignment horizontal="left" wrapText="1"/>
    </xf>
    <xf numFmtId="0" fontId="21" fillId="3" borderId="12" xfId="0" applyFont="1" applyFill="1" applyBorder="1" applyAlignment="1" applyProtection="1">
      <alignment horizontal="center" vertical="center" wrapText="1"/>
    </xf>
    <xf numFmtId="0" fontId="21" fillId="3" borderId="13" xfId="0" applyFont="1" applyFill="1" applyBorder="1" applyAlignment="1" applyProtection="1">
      <alignment horizontal="center" vertical="center" wrapText="1"/>
    </xf>
    <xf numFmtId="0" fontId="17" fillId="3" borderId="7" xfId="0" applyFont="1" applyFill="1" applyBorder="1" applyAlignment="1" applyProtection="1">
      <alignment horizontal="right" vertical="center" wrapText="1"/>
    </xf>
    <xf numFmtId="0" fontId="17" fillId="3" borderId="8" xfId="0" applyFont="1" applyFill="1" applyBorder="1" applyAlignment="1" applyProtection="1">
      <alignment horizontal="right" vertical="center" wrapText="1"/>
    </xf>
    <xf numFmtId="0" fontId="17" fillId="3" borderId="9" xfId="0" applyFont="1" applyFill="1" applyBorder="1" applyAlignment="1" applyProtection="1">
      <alignment horizontal="right" vertical="center" wrapText="1"/>
    </xf>
  </cellXfs>
  <cellStyles count="4">
    <cellStyle name="Moneda" xfId="1" builtinId="4"/>
    <cellStyle name="Normal" xfId="0" builtinId="0"/>
    <cellStyle name="Normal 3" xfId="3" xr:uid="{F0D94E22-F5A1-43FE-8ECF-2A94389E5005}"/>
    <cellStyle name="Normal_Hoja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488157</xdr:colOff>
      <xdr:row>0</xdr:row>
      <xdr:rowOff>102394</xdr:rowOff>
    </xdr:from>
    <xdr:to>
      <xdr:col>4</xdr:col>
      <xdr:colOff>943705</xdr:colOff>
      <xdr:row>2</xdr:row>
      <xdr:rowOff>130969</xdr:rowOff>
    </xdr:to>
    <xdr:pic>
      <xdr:nvPicPr>
        <xdr:cNvPr id="2" name="3 Image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8157" y="102394"/>
          <a:ext cx="3729767" cy="4452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08"/>
  <sheetViews>
    <sheetView tabSelected="1" zoomScale="60" zoomScaleNormal="60" workbookViewId="0">
      <selection activeCell="O60" sqref="O59:O60"/>
    </sheetView>
  </sheetViews>
  <sheetFormatPr baseColWidth="10" defaultColWidth="11.42578125" defaultRowHeight="12.75" x14ac:dyDescent="0.2"/>
  <cols>
    <col min="1" max="1" width="8.28515625" style="18" customWidth="1"/>
    <col min="2" max="2" width="5.7109375" style="18" customWidth="1"/>
    <col min="3" max="3" width="16.5703125" style="18" customWidth="1"/>
    <col min="4" max="4" width="18.5703125" style="18" customWidth="1"/>
    <col min="5" max="5" width="54.7109375" style="18" customWidth="1"/>
    <col min="6" max="6" width="19.140625" style="19" customWidth="1"/>
    <col min="7" max="7" width="19.5703125" style="18" customWidth="1"/>
    <col min="8" max="8" width="20.7109375" style="19" customWidth="1"/>
    <col min="9" max="9" width="3.85546875" style="18" customWidth="1"/>
    <col min="10" max="10" width="24.140625" style="18" customWidth="1"/>
    <col min="11" max="11" width="6.7109375" style="18" customWidth="1"/>
    <col min="12" max="12" width="3.7109375" style="18" customWidth="1"/>
    <col min="13" max="13" width="11.42578125" style="83" customWidth="1"/>
    <col min="14" max="15" width="11.42578125" style="83"/>
    <col min="16" max="16384" width="11.42578125" style="18"/>
  </cols>
  <sheetData>
    <row r="1" spans="1:15" x14ac:dyDescent="0.2">
      <c r="A1" s="9"/>
      <c r="B1" s="16"/>
      <c r="C1" s="16"/>
      <c r="D1" s="16"/>
      <c r="E1" s="16"/>
      <c r="F1" s="17"/>
      <c r="G1" s="16"/>
      <c r="H1" s="17"/>
      <c r="I1" s="16"/>
      <c r="J1" s="16"/>
      <c r="K1" s="16"/>
    </row>
    <row r="2" spans="1:15" s="19" customFormat="1" ht="19.5" customHeight="1" x14ac:dyDescent="0.25">
      <c r="A2" s="17"/>
      <c r="B2" s="17"/>
      <c r="C2" s="17"/>
      <c r="D2" s="17"/>
      <c r="E2" s="17"/>
      <c r="F2" s="17"/>
      <c r="G2" s="17"/>
      <c r="H2" s="17"/>
      <c r="I2" s="17"/>
      <c r="J2" s="17"/>
      <c r="K2" s="17"/>
      <c r="M2" s="84"/>
      <c r="N2" s="84"/>
      <c r="O2" s="84"/>
    </row>
    <row r="3" spans="1:15" x14ac:dyDescent="0.2">
      <c r="A3" s="9"/>
      <c r="B3" s="9"/>
      <c r="C3" s="9"/>
      <c r="D3" s="9"/>
      <c r="E3" s="9"/>
      <c r="F3" s="27"/>
      <c r="G3" s="9"/>
      <c r="H3" s="9"/>
      <c r="I3" s="9"/>
      <c r="J3" s="9"/>
      <c r="K3" s="9"/>
    </row>
    <row r="4" spans="1:15" x14ac:dyDescent="0.2">
      <c r="A4" s="9"/>
      <c r="B4" s="9"/>
      <c r="C4" s="9"/>
      <c r="D4" s="9"/>
      <c r="E4" s="9"/>
      <c r="F4" s="27"/>
      <c r="G4" s="9"/>
      <c r="H4" s="9"/>
      <c r="I4" s="9"/>
      <c r="J4" s="9"/>
      <c r="K4" s="9"/>
    </row>
    <row r="5" spans="1:15" x14ac:dyDescent="0.2">
      <c r="A5" s="9"/>
      <c r="B5" s="9"/>
      <c r="C5" s="9"/>
      <c r="D5" s="9"/>
      <c r="E5" s="9"/>
      <c r="F5" s="27"/>
      <c r="G5" s="9"/>
      <c r="H5" s="9"/>
      <c r="I5" s="9"/>
      <c r="J5" s="9"/>
      <c r="K5" s="9"/>
    </row>
    <row r="6" spans="1:15" ht="99.95" customHeight="1" x14ac:dyDescent="0.2">
      <c r="A6" s="114" t="s">
        <v>86</v>
      </c>
      <c r="B6" s="114"/>
      <c r="C6" s="114"/>
      <c r="D6" s="114"/>
      <c r="E6" s="114"/>
      <c r="F6" s="114"/>
      <c r="G6" s="114"/>
      <c r="H6" s="114"/>
      <c r="I6" s="114"/>
      <c r="J6" s="114"/>
      <c r="K6" s="114"/>
      <c r="L6" s="20"/>
    </row>
    <row r="7" spans="1:15" ht="26.25" customHeight="1" x14ac:dyDescent="0.2">
      <c r="A7" s="9"/>
      <c r="B7" s="15"/>
      <c r="C7" s="15"/>
      <c r="D7" s="15"/>
      <c r="E7" s="116"/>
      <c r="F7" s="116"/>
      <c r="G7" s="116"/>
      <c r="H7" s="10"/>
      <c r="I7" s="10"/>
      <c r="J7" s="10"/>
      <c r="K7" s="10"/>
      <c r="L7" s="20"/>
    </row>
    <row r="8" spans="1:15" ht="15" customHeight="1" x14ac:dyDescent="0.2">
      <c r="A8" s="9"/>
      <c r="B8" s="15"/>
      <c r="C8" s="15"/>
      <c r="D8" s="15"/>
      <c r="E8" s="10"/>
      <c r="F8" s="15"/>
      <c r="G8" s="10"/>
      <c r="H8" s="10"/>
      <c r="I8" s="10"/>
      <c r="J8" s="10"/>
      <c r="K8" s="10"/>
      <c r="L8" s="20"/>
    </row>
    <row r="9" spans="1:15" ht="34.5" customHeight="1" x14ac:dyDescent="0.2">
      <c r="A9" s="9"/>
      <c r="B9" s="11"/>
      <c r="C9" s="11"/>
      <c r="D9" s="11"/>
      <c r="E9" s="11"/>
      <c r="F9" s="11"/>
      <c r="G9" s="11"/>
      <c r="H9" s="11"/>
      <c r="I9" s="11"/>
      <c r="J9" s="11"/>
      <c r="K9" s="11"/>
      <c r="L9" s="20"/>
    </row>
    <row r="10" spans="1:15" ht="99.95" customHeight="1" x14ac:dyDescent="0.2">
      <c r="A10" s="115" t="s">
        <v>59</v>
      </c>
      <c r="B10" s="115"/>
      <c r="C10" s="115"/>
      <c r="D10" s="115"/>
      <c r="E10" s="115"/>
      <c r="F10" s="115"/>
      <c r="G10" s="115"/>
      <c r="H10" s="115"/>
      <c r="I10" s="115"/>
      <c r="J10" s="115"/>
      <c r="K10" s="115"/>
    </row>
    <row r="11" spans="1:15" ht="57.75" customHeight="1" x14ac:dyDescent="0.2">
      <c r="A11" s="8"/>
      <c r="B11" s="14"/>
      <c r="C11" s="14"/>
      <c r="D11" s="14"/>
      <c r="E11" s="14"/>
      <c r="F11" s="28"/>
      <c r="G11" s="14"/>
      <c r="H11" s="14"/>
      <c r="I11" s="14"/>
      <c r="J11" s="14"/>
      <c r="K11" s="14"/>
    </row>
    <row r="12" spans="1:15" ht="31.5" customHeight="1" x14ac:dyDescent="0.2">
      <c r="A12" s="113" t="s">
        <v>0</v>
      </c>
      <c r="B12" s="113"/>
      <c r="C12" s="113"/>
      <c r="D12" s="25"/>
      <c r="E12" s="25"/>
      <c r="F12" s="26"/>
      <c r="G12" s="25"/>
      <c r="H12" s="25"/>
      <c r="I12" s="25"/>
      <c r="J12" s="25"/>
      <c r="K12" s="25"/>
    </row>
    <row r="13" spans="1:15" ht="15" customHeight="1" x14ac:dyDescent="0.2">
      <c r="A13" s="8"/>
      <c r="B13" s="25"/>
      <c r="C13" s="25"/>
      <c r="D13" s="25"/>
      <c r="E13" s="25"/>
      <c r="F13" s="26"/>
      <c r="G13" s="25"/>
      <c r="H13" s="25"/>
      <c r="I13" s="25"/>
      <c r="J13" s="25"/>
      <c r="K13" s="25"/>
    </row>
    <row r="14" spans="1:15" ht="15" customHeight="1" x14ac:dyDescent="0.2">
      <c r="A14" s="8"/>
      <c r="B14" s="25"/>
      <c r="C14" s="25"/>
      <c r="D14" s="25"/>
      <c r="E14" s="25"/>
      <c r="F14" s="26"/>
      <c r="G14" s="25"/>
      <c r="H14" s="25"/>
      <c r="I14" s="25"/>
      <c r="J14" s="25"/>
      <c r="K14" s="25"/>
    </row>
    <row r="15" spans="1:15" ht="189" customHeight="1" x14ac:dyDescent="0.2">
      <c r="A15" s="115" t="s">
        <v>87</v>
      </c>
      <c r="B15" s="115"/>
      <c r="C15" s="115"/>
      <c r="D15" s="115"/>
      <c r="E15" s="115"/>
      <c r="F15" s="115"/>
      <c r="G15" s="115"/>
      <c r="H15" s="115"/>
      <c r="I15" s="115"/>
      <c r="J15" s="115"/>
      <c r="K15" s="115"/>
    </row>
    <row r="16" spans="1:15" ht="24.75" customHeight="1" x14ac:dyDescent="0.2">
      <c r="A16" s="9"/>
      <c r="B16" s="9"/>
      <c r="C16" s="9"/>
      <c r="D16" s="9"/>
      <c r="E16" s="9"/>
      <c r="F16" s="17"/>
      <c r="G16" s="9"/>
      <c r="H16" s="17"/>
      <c r="I16" s="9"/>
      <c r="J16" s="9"/>
      <c r="K16" s="9"/>
    </row>
    <row r="17" spans="1:15" x14ac:dyDescent="0.2">
      <c r="A17" s="9"/>
      <c r="B17" s="21"/>
      <c r="C17" s="21"/>
      <c r="D17" s="21"/>
      <c r="E17" s="21"/>
      <c r="F17" s="22"/>
      <c r="G17" s="21"/>
      <c r="H17" s="22"/>
      <c r="I17" s="21"/>
      <c r="J17" s="21"/>
      <c r="K17" s="21"/>
    </row>
    <row r="18" spans="1:15" ht="15.75" x14ac:dyDescent="0.2">
      <c r="A18" s="9"/>
      <c r="B18" s="12"/>
      <c r="C18" s="21"/>
      <c r="D18" s="21"/>
      <c r="E18" s="21"/>
      <c r="F18" s="22"/>
      <c r="G18" s="21"/>
      <c r="H18" s="22"/>
      <c r="I18" s="21"/>
      <c r="J18" s="21"/>
      <c r="K18" s="21"/>
    </row>
    <row r="19" spans="1:15" x14ac:dyDescent="0.2">
      <c r="A19" s="9"/>
      <c r="B19" s="21"/>
      <c r="C19" s="21"/>
      <c r="D19" s="21"/>
      <c r="E19" s="21"/>
      <c r="F19" s="22"/>
      <c r="G19" s="21"/>
      <c r="H19" s="22"/>
      <c r="I19" s="21"/>
      <c r="J19" s="21"/>
      <c r="K19" s="21"/>
    </row>
    <row r="20" spans="1:15" ht="13.5" thickBot="1" x14ac:dyDescent="0.25">
      <c r="A20" s="9"/>
      <c r="B20" s="21"/>
      <c r="C20" s="21"/>
      <c r="D20" s="21"/>
      <c r="E20" s="21"/>
      <c r="F20" s="22"/>
      <c r="G20" s="21"/>
      <c r="H20" s="22"/>
      <c r="I20" s="21"/>
      <c r="J20" s="21"/>
      <c r="K20" s="21"/>
    </row>
    <row r="21" spans="1:15" ht="60.75" customHeight="1" thickBot="1" x14ac:dyDescent="0.25">
      <c r="A21" s="9"/>
      <c r="B21" s="9"/>
      <c r="C21" s="29" t="s">
        <v>1</v>
      </c>
      <c r="D21" s="71" t="s">
        <v>2</v>
      </c>
      <c r="E21" s="71" t="s">
        <v>3</v>
      </c>
      <c r="F21" s="71" t="s">
        <v>7</v>
      </c>
      <c r="G21" s="71" t="s">
        <v>5</v>
      </c>
      <c r="H21" s="117" t="s">
        <v>6</v>
      </c>
      <c r="I21" s="117"/>
      <c r="J21" s="30" t="s">
        <v>68</v>
      </c>
      <c r="K21" s="37"/>
    </row>
    <row r="22" spans="1:15" ht="24.95" customHeight="1" x14ac:dyDescent="0.25">
      <c r="A22" s="9"/>
      <c r="B22" s="9"/>
      <c r="C22" s="94">
        <v>10682</v>
      </c>
      <c r="D22" s="95" t="s">
        <v>14</v>
      </c>
      <c r="E22" s="96" t="s">
        <v>33</v>
      </c>
      <c r="F22" s="97">
        <v>4</v>
      </c>
      <c r="G22" s="98">
        <v>112.5</v>
      </c>
      <c r="H22" s="99"/>
      <c r="I22" s="100" t="str">
        <f t="shared" ref="I22:I27" si="0">IF(H22&gt;G22,"!","ok")</f>
        <v>ok</v>
      </c>
      <c r="J22" s="101">
        <f>(H22*F22)*2</f>
        <v>0</v>
      </c>
      <c r="K22" s="67"/>
      <c r="M22" s="78"/>
      <c r="N22" s="79"/>
      <c r="O22" s="80"/>
    </row>
    <row r="23" spans="1:15" ht="24.95" customHeight="1" x14ac:dyDescent="0.25">
      <c r="A23" s="9"/>
      <c r="B23" s="9"/>
      <c r="C23" s="73">
        <v>10683</v>
      </c>
      <c r="D23" s="63" t="s">
        <v>15</v>
      </c>
      <c r="E23" s="64" t="s">
        <v>34</v>
      </c>
      <c r="F23" s="65">
        <v>4</v>
      </c>
      <c r="G23" s="31">
        <v>164.70000000000002</v>
      </c>
      <c r="H23" s="32"/>
      <c r="I23" s="33" t="str">
        <f t="shared" si="0"/>
        <v>ok</v>
      </c>
      <c r="J23" s="74">
        <f t="shared" ref="J23:J74" si="1">(H23*F23)*2</f>
        <v>0</v>
      </c>
      <c r="K23" s="67"/>
      <c r="M23" s="78"/>
      <c r="N23" s="79"/>
      <c r="O23" s="80"/>
    </row>
    <row r="24" spans="1:15" ht="24.95" customHeight="1" x14ac:dyDescent="0.25">
      <c r="A24" s="9"/>
      <c r="B24" s="9"/>
      <c r="C24" s="73">
        <v>10684</v>
      </c>
      <c r="D24" s="63" t="s">
        <v>16</v>
      </c>
      <c r="E24" s="64" t="s">
        <v>35</v>
      </c>
      <c r="F24" s="65">
        <v>2</v>
      </c>
      <c r="G24" s="31">
        <v>225</v>
      </c>
      <c r="H24" s="32"/>
      <c r="I24" s="33" t="str">
        <f t="shared" si="0"/>
        <v>ok</v>
      </c>
      <c r="J24" s="74">
        <f t="shared" si="1"/>
        <v>0</v>
      </c>
      <c r="K24" s="67"/>
      <c r="M24" s="78"/>
      <c r="N24" s="79"/>
      <c r="O24" s="80"/>
    </row>
    <row r="25" spans="1:15" ht="24.95" customHeight="1" x14ac:dyDescent="0.25">
      <c r="A25" s="9"/>
      <c r="B25" s="9"/>
      <c r="C25" s="73">
        <v>10685</v>
      </c>
      <c r="D25" s="63" t="s">
        <v>17</v>
      </c>
      <c r="E25" s="64" t="s">
        <v>36</v>
      </c>
      <c r="F25" s="65">
        <v>2</v>
      </c>
      <c r="G25" s="31">
        <v>315</v>
      </c>
      <c r="H25" s="32"/>
      <c r="I25" s="33" t="str">
        <f t="shared" si="0"/>
        <v>ok</v>
      </c>
      <c r="J25" s="74">
        <f t="shared" si="1"/>
        <v>0</v>
      </c>
      <c r="K25" s="67"/>
      <c r="M25" s="78"/>
      <c r="N25" s="79"/>
      <c r="O25" s="80"/>
    </row>
    <row r="26" spans="1:15" ht="24.95" customHeight="1" x14ac:dyDescent="0.25">
      <c r="A26" s="9"/>
      <c r="B26" s="9"/>
      <c r="C26" s="73">
        <v>10686</v>
      </c>
      <c r="D26" s="63" t="s">
        <v>18</v>
      </c>
      <c r="E26" s="64" t="s">
        <v>37</v>
      </c>
      <c r="F26" s="65">
        <v>2</v>
      </c>
      <c r="G26" s="31">
        <v>405</v>
      </c>
      <c r="H26" s="32"/>
      <c r="I26" s="33" t="str">
        <f t="shared" si="0"/>
        <v>ok</v>
      </c>
      <c r="J26" s="74">
        <f t="shared" si="1"/>
        <v>0</v>
      </c>
      <c r="K26" s="67"/>
      <c r="M26" s="78"/>
      <c r="N26" s="79"/>
      <c r="O26" s="80"/>
    </row>
    <row r="27" spans="1:15" ht="24.95" customHeight="1" x14ac:dyDescent="0.25">
      <c r="A27" s="9"/>
      <c r="B27" s="9"/>
      <c r="C27" s="73">
        <v>10688</v>
      </c>
      <c r="D27" s="63" t="s">
        <v>57</v>
      </c>
      <c r="E27" s="64" t="s">
        <v>58</v>
      </c>
      <c r="F27" s="65">
        <v>2</v>
      </c>
      <c r="G27" s="31">
        <v>450</v>
      </c>
      <c r="H27" s="32"/>
      <c r="I27" s="33" t="str">
        <f t="shared" si="0"/>
        <v>ok</v>
      </c>
      <c r="J27" s="74">
        <f t="shared" si="1"/>
        <v>0</v>
      </c>
      <c r="K27" s="67"/>
      <c r="M27" s="78"/>
      <c r="N27" s="79"/>
      <c r="O27" s="80"/>
    </row>
    <row r="28" spans="1:15" ht="24.95" customHeight="1" x14ac:dyDescent="0.25">
      <c r="A28" s="9"/>
      <c r="B28" s="9"/>
      <c r="C28" s="73">
        <v>10687</v>
      </c>
      <c r="D28" s="63" t="s">
        <v>77</v>
      </c>
      <c r="E28" s="64" t="s">
        <v>78</v>
      </c>
      <c r="F28" s="65">
        <v>15</v>
      </c>
      <c r="G28" s="31">
        <v>100</v>
      </c>
      <c r="H28" s="32"/>
      <c r="I28" s="33" t="str">
        <f t="shared" ref="I28:I60" si="2">IF(H28&gt;G28,"!","ok")</f>
        <v>ok</v>
      </c>
      <c r="J28" s="74">
        <f t="shared" si="1"/>
        <v>0</v>
      </c>
      <c r="K28" s="9"/>
      <c r="M28" s="78"/>
      <c r="N28" s="79"/>
      <c r="O28" s="80"/>
    </row>
    <row r="29" spans="1:15" ht="24.95" customHeight="1" x14ac:dyDescent="0.25">
      <c r="A29" s="9"/>
      <c r="B29" s="9"/>
      <c r="C29" s="73">
        <v>15223</v>
      </c>
      <c r="D29" s="63" t="s">
        <v>79</v>
      </c>
      <c r="E29" s="64" t="s">
        <v>80</v>
      </c>
      <c r="F29" s="65">
        <v>5</v>
      </c>
      <c r="G29" s="31">
        <v>50</v>
      </c>
      <c r="H29" s="32"/>
      <c r="I29" s="33" t="str">
        <f>IF(H29&gt;G29,"!","ok")</f>
        <v>ok</v>
      </c>
      <c r="J29" s="74">
        <f t="shared" si="1"/>
        <v>0</v>
      </c>
      <c r="K29" s="9"/>
      <c r="M29" s="78"/>
      <c r="N29" s="79"/>
      <c r="O29" s="89"/>
    </row>
    <row r="30" spans="1:15" ht="24.95" customHeight="1" x14ac:dyDescent="0.25">
      <c r="A30" s="9"/>
      <c r="B30" s="9"/>
      <c r="C30" s="73">
        <v>10609</v>
      </c>
      <c r="D30" s="63" t="s">
        <v>11</v>
      </c>
      <c r="E30" s="64" t="s">
        <v>38</v>
      </c>
      <c r="F30" s="65">
        <v>427</v>
      </c>
      <c r="G30" s="31">
        <v>132</v>
      </c>
      <c r="H30" s="32"/>
      <c r="I30" s="33" t="str">
        <f>IF(H30&gt;G30,"!","ok")</f>
        <v>ok</v>
      </c>
      <c r="J30" s="74">
        <f t="shared" si="1"/>
        <v>0</v>
      </c>
      <c r="K30" s="66"/>
      <c r="M30" s="78"/>
      <c r="N30" s="79"/>
      <c r="O30" s="80"/>
    </row>
    <row r="31" spans="1:15" ht="24.95" customHeight="1" x14ac:dyDescent="0.3">
      <c r="A31" s="9"/>
      <c r="B31" s="9"/>
      <c r="C31" s="73">
        <v>10619</v>
      </c>
      <c r="D31" s="63" t="s">
        <v>19</v>
      </c>
      <c r="E31" s="64" t="s">
        <v>44</v>
      </c>
      <c r="F31" s="65">
        <v>2</v>
      </c>
      <c r="G31" s="31">
        <v>82.170000000000016</v>
      </c>
      <c r="H31" s="32"/>
      <c r="I31" s="33" t="str">
        <f t="shared" si="2"/>
        <v>ok</v>
      </c>
      <c r="J31" s="74">
        <f t="shared" si="1"/>
        <v>0</v>
      </c>
      <c r="K31" s="68"/>
      <c r="M31" s="78"/>
      <c r="N31" s="79"/>
      <c r="O31" s="80"/>
    </row>
    <row r="32" spans="1:15" ht="24.95" customHeight="1" x14ac:dyDescent="0.25">
      <c r="A32" s="9"/>
      <c r="B32" s="9"/>
      <c r="C32" s="73">
        <v>10620</v>
      </c>
      <c r="D32" s="63" t="s">
        <v>20</v>
      </c>
      <c r="E32" s="64" t="s">
        <v>45</v>
      </c>
      <c r="F32" s="65">
        <v>2</v>
      </c>
      <c r="G32" s="31">
        <v>129.69000000000003</v>
      </c>
      <c r="H32" s="32"/>
      <c r="I32" s="33" t="str">
        <f t="shared" si="2"/>
        <v>ok</v>
      </c>
      <c r="J32" s="74">
        <f t="shared" si="1"/>
        <v>0</v>
      </c>
      <c r="K32" s="3"/>
      <c r="M32" s="78"/>
      <c r="N32" s="79"/>
      <c r="O32" s="80"/>
    </row>
    <row r="33" spans="1:15" ht="24.95" customHeight="1" x14ac:dyDescent="0.25">
      <c r="A33" s="9"/>
      <c r="B33" s="9"/>
      <c r="C33" s="73">
        <v>10621</v>
      </c>
      <c r="D33" s="63" t="s">
        <v>21</v>
      </c>
      <c r="E33" s="64" t="s">
        <v>46</v>
      </c>
      <c r="F33" s="65">
        <v>2</v>
      </c>
      <c r="G33" s="31">
        <v>177.21</v>
      </c>
      <c r="H33" s="32"/>
      <c r="I33" s="33" t="str">
        <f t="shared" si="2"/>
        <v>ok</v>
      </c>
      <c r="J33" s="74">
        <f t="shared" si="1"/>
        <v>0</v>
      </c>
      <c r="K33" s="3"/>
      <c r="M33" s="78"/>
      <c r="N33" s="79"/>
      <c r="O33" s="89"/>
    </row>
    <row r="34" spans="1:15" ht="24.95" customHeight="1" x14ac:dyDescent="0.25">
      <c r="A34" s="9"/>
      <c r="B34" s="9"/>
      <c r="C34" s="73">
        <v>10622</v>
      </c>
      <c r="D34" s="63" t="s">
        <v>22</v>
      </c>
      <c r="E34" s="64" t="s">
        <v>47</v>
      </c>
      <c r="F34" s="65">
        <v>2</v>
      </c>
      <c r="G34" s="31">
        <v>220.77</v>
      </c>
      <c r="H34" s="32"/>
      <c r="I34" s="33" t="str">
        <f t="shared" si="2"/>
        <v>ok</v>
      </c>
      <c r="J34" s="74">
        <f t="shared" si="1"/>
        <v>0</v>
      </c>
      <c r="K34" s="3"/>
      <c r="M34" s="78"/>
      <c r="N34" s="79"/>
      <c r="O34" s="80"/>
    </row>
    <row r="35" spans="1:15" ht="35.25" customHeight="1" x14ac:dyDescent="0.25">
      <c r="A35" s="9"/>
      <c r="B35" s="9"/>
      <c r="C35" s="73">
        <v>10623</v>
      </c>
      <c r="D35" s="63" t="s">
        <v>23</v>
      </c>
      <c r="E35" s="64" t="s">
        <v>48</v>
      </c>
      <c r="F35" s="65">
        <v>1</v>
      </c>
      <c r="G35" s="31">
        <v>247.5</v>
      </c>
      <c r="H35" s="32"/>
      <c r="I35" s="33" t="str">
        <f t="shared" si="2"/>
        <v>ok</v>
      </c>
      <c r="J35" s="74">
        <f t="shared" si="1"/>
        <v>0</v>
      </c>
      <c r="K35" s="5"/>
      <c r="M35" s="78"/>
      <c r="N35" s="79"/>
      <c r="O35" s="89"/>
    </row>
    <row r="36" spans="1:15" ht="35.25" customHeight="1" x14ac:dyDescent="0.25">
      <c r="A36" s="9"/>
      <c r="B36" s="9"/>
      <c r="C36" s="73">
        <v>10624</v>
      </c>
      <c r="D36" s="63" t="s">
        <v>24</v>
      </c>
      <c r="E36" s="64" t="s">
        <v>49</v>
      </c>
      <c r="F36" s="65">
        <v>1</v>
      </c>
      <c r="G36" s="31">
        <v>257.40000000000003</v>
      </c>
      <c r="H36" s="32"/>
      <c r="I36" s="33" t="str">
        <f t="shared" si="2"/>
        <v>ok</v>
      </c>
      <c r="J36" s="74">
        <f t="shared" si="1"/>
        <v>0</v>
      </c>
      <c r="K36" s="2"/>
      <c r="M36" s="78"/>
      <c r="N36" s="79"/>
      <c r="O36" s="80"/>
    </row>
    <row r="37" spans="1:15" ht="35.25" customHeight="1" x14ac:dyDescent="0.25">
      <c r="A37" s="9"/>
      <c r="B37" s="9"/>
      <c r="C37" s="73">
        <v>10625</v>
      </c>
      <c r="D37" s="63" t="s">
        <v>25</v>
      </c>
      <c r="E37" s="64" t="s">
        <v>50</v>
      </c>
      <c r="F37" s="65">
        <v>1</v>
      </c>
      <c r="G37" s="31">
        <v>277.2</v>
      </c>
      <c r="H37" s="32"/>
      <c r="I37" s="33" t="str">
        <f t="shared" si="2"/>
        <v>ok</v>
      </c>
      <c r="J37" s="74">
        <f t="shared" si="1"/>
        <v>0</v>
      </c>
      <c r="K37" s="2"/>
      <c r="M37" s="78"/>
      <c r="N37" s="79"/>
      <c r="O37" s="80"/>
    </row>
    <row r="38" spans="1:15" ht="35.25" customHeight="1" x14ac:dyDescent="0.25">
      <c r="A38" s="9"/>
      <c r="B38" s="9"/>
      <c r="C38" s="73">
        <v>10626</v>
      </c>
      <c r="D38" s="63" t="s">
        <v>26</v>
      </c>
      <c r="E38" s="64" t="s">
        <v>51</v>
      </c>
      <c r="F38" s="65">
        <v>1</v>
      </c>
      <c r="G38" s="31">
        <v>304.92</v>
      </c>
      <c r="H38" s="32"/>
      <c r="I38" s="33" t="str">
        <f t="shared" si="2"/>
        <v>ok</v>
      </c>
      <c r="J38" s="74">
        <f t="shared" si="1"/>
        <v>0</v>
      </c>
      <c r="K38" s="72"/>
      <c r="M38" s="78"/>
      <c r="N38" s="79"/>
      <c r="O38" s="80"/>
    </row>
    <row r="39" spans="1:15" ht="35.25" customHeight="1" x14ac:dyDescent="0.25">
      <c r="A39" s="9"/>
      <c r="B39" s="9"/>
      <c r="C39" s="73">
        <v>10627</v>
      </c>
      <c r="D39" s="63" t="s">
        <v>27</v>
      </c>
      <c r="E39" s="64" t="s">
        <v>52</v>
      </c>
      <c r="F39" s="65">
        <v>1</v>
      </c>
      <c r="G39" s="31">
        <v>333.63000000000005</v>
      </c>
      <c r="H39" s="32"/>
      <c r="I39" s="33" t="str">
        <f t="shared" si="2"/>
        <v>ok</v>
      </c>
      <c r="J39" s="74">
        <f t="shared" si="1"/>
        <v>0</v>
      </c>
      <c r="K39" s="2"/>
      <c r="M39" s="78"/>
      <c r="N39" s="79"/>
      <c r="O39" s="80"/>
    </row>
    <row r="40" spans="1:15" ht="35.25" customHeight="1" x14ac:dyDescent="0.25">
      <c r="A40" s="9"/>
      <c r="B40" s="9"/>
      <c r="C40" s="73">
        <v>10628</v>
      </c>
      <c r="D40" s="63" t="s">
        <v>28</v>
      </c>
      <c r="E40" s="64" t="s">
        <v>53</v>
      </c>
      <c r="F40" s="65">
        <v>1</v>
      </c>
      <c r="G40" s="31">
        <v>396.00000000000006</v>
      </c>
      <c r="H40" s="32"/>
      <c r="I40" s="33" t="str">
        <f t="shared" si="2"/>
        <v>ok</v>
      </c>
      <c r="J40" s="74">
        <f t="shared" si="1"/>
        <v>0</v>
      </c>
      <c r="K40" s="2"/>
      <c r="M40" s="78"/>
      <c r="N40" s="79"/>
      <c r="O40" s="80"/>
    </row>
    <row r="41" spans="1:15" ht="35.25" customHeight="1" x14ac:dyDescent="0.25">
      <c r="A41" s="9"/>
      <c r="B41" s="9"/>
      <c r="C41" s="73">
        <v>10629</v>
      </c>
      <c r="D41" s="63" t="s">
        <v>29</v>
      </c>
      <c r="E41" s="64" t="s">
        <v>54</v>
      </c>
      <c r="F41" s="65">
        <v>1</v>
      </c>
      <c r="G41" s="31">
        <v>508.86000000000007</v>
      </c>
      <c r="H41" s="32"/>
      <c r="I41" s="33" t="str">
        <f t="shared" si="2"/>
        <v>ok</v>
      </c>
      <c r="J41" s="74">
        <f t="shared" si="1"/>
        <v>0</v>
      </c>
      <c r="K41" s="2"/>
      <c r="M41" s="78"/>
      <c r="N41" s="79"/>
      <c r="O41" s="80"/>
    </row>
    <row r="42" spans="1:15" ht="35.25" customHeight="1" x14ac:dyDescent="0.25">
      <c r="A42" s="9"/>
      <c r="B42" s="9"/>
      <c r="C42" s="73">
        <v>10630</v>
      </c>
      <c r="D42" s="63" t="s">
        <v>30</v>
      </c>
      <c r="E42" s="64" t="s">
        <v>55</v>
      </c>
      <c r="F42" s="65">
        <v>1</v>
      </c>
      <c r="G42" s="31">
        <v>559.74600000000021</v>
      </c>
      <c r="H42" s="32"/>
      <c r="I42" s="33" t="str">
        <f t="shared" si="2"/>
        <v>ok</v>
      </c>
      <c r="J42" s="74">
        <f t="shared" si="1"/>
        <v>0</v>
      </c>
      <c r="K42" s="2"/>
      <c r="M42" s="78"/>
      <c r="N42" s="79"/>
      <c r="O42" s="80"/>
    </row>
    <row r="43" spans="1:15" ht="24.95" customHeight="1" x14ac:dyDescent="0.25">
      <c r="A43" s="9"/>
      <c r="B43" s="9"/>
      <c r="C43" s="73">
        <v>10633</v>
      </c>
      <c r="D43" s="63" t="s">
        <v>12</v>
      </c>
      <c r="E43" s="64" t="s">
        <v>56</v>
      </c>
      <c r="F43" s="65">
        <v>20</v>
      </c>
      <c r="G43" s="31">
        <v>100.8</v>
      </c>
      <c r="H43" s="32"/>
      <c r="I43" s="33" t="str">
        <f>IF(H43&gt;G43,"!","ok")</f>
        <v>ok</v>
      </c>
      <c r="J43" s="74">
        <f t="shared" si="1"/>
        <v>0</v>
      </c>
      <c r="K43" s="67"/>
      <c r="M43" s="78"/>
      <c r="N43" s="79"/>
      <c r="O43" s="80"/>
    </row>
    <row r="44" spans="1:15" ht="39.950000000000003" customHeight="1" x14ac:dyDescent="0.2">
      <c r="A44" s="9"/>
      <c r="B44" s="9"/>
      <c r="C44" s="73" t="s">
        <v>13</v>
      </c>
      <c r="D44" s="63" t="s">
        <v>13</v>
      </c>
      <c r="E44" s="64" t="s">
        <v>88</v>
      </c>
      <c r="F44" s="65">
        <v>2</v>
      </c>
      <c r="G44" s="31">
        <v>158.35499999999999</v>
      </c>
      <c r="H44" s="32"/>
      <c r="I44" s="33" t="str">
        <f t="shared" si="2"/>
        <v>ok</v>
      </c>
      <c r="J44" s="74">
        <f t="shared" si="1"/>
        <v>0</v>
      </c>
      <c r="K44" s="66"/>
      <c r="M44" s="78"/>
      <c r="N44" s="90"/>
      <c r="O44" s="89"/>
    </row>
    <row r="45" spans="1:15" ht="39.950000000000003" customHeight="1" x14ac:dyDescent="0.2">
      <c r="A45" s="9"/>
      <c r="B45" s="9"/>
      <c r="C45" s="73" t="s">
        <v>13</v>
      </c>
      <c r="D45" s="63" t="s">
        <v>13</v>
      </c>
      <c r="E45" s="64" t="s">
        <v>89</v>
      </c>
      <c r="F45" s="65">
        <v>2</v>
      </c>
      <c r="G45" s="31">
        <v>216.8775</v>
      </c>
      <c r="H45" s="32"/>
      <c r="I45" s="33" t="str">
        <f t="shared" si="2"/>
        <v>ok</v>
      </c>
      <c r="J45" s="74">
        <f t="shared" si="1"/>
        <v>0</v>
      </c>
      <c r="K45" s="66"/>
      <c r="M45" s="78"/>
      <c r="N45" s="90"/>
      <c r="O45" s="89"/>
    </row>
    <row r="46" spans="1:15" ht="39.950000000000003" customHeight="1" x14ac:dyDescent="0.2">
      <c r="A46" s="9"/>
      <c r="B46" s="9"/>
      <c r="C46" s="73" t="s">
        <v>13</v>
      </c>
      <c r="D46" s="63" t="s">
        <v>13</v>
      </c>
      <c r="E46" s="64" t="s">
        <v>90</v>
      </c>
      <c r="F46" s="65">
        <v>2</v>
      </c>
      <c r="G46" s="31">
        <v>293.87475000000006</v>
      </c>
      <c r="H46" s="32"/>
      <c r="I46" s="33" t="str">
        <f t="shared" si="2"/>
        <v>ok</v>
      </c>
      <c r="J46" s="74">
        <f t="shared" si="1"/>
        <v>0</v>
      </c>
      <c r="K46" s="66"/>
      <c r="M46" s="78"/>
      <c r="N46" s="90"/>
      <c r="O46" s="91"/>
    </row>
    <row r="47" spans="1:15" ht="39.950000000000003" customHeight="1" x14ac:dyDescent="0.2">
      <c r="A47" s="9"/>
      <c r="B47" s="9"/>
      <c r="C47" s="73" t="s">
        <v>13</v>
      </c>
      <c r="D47" s="63" t="s">
        <v>13</v>
      </c>
      <c r="E47" s="64" t="s">
        <v>91</v>
      </c>
      <c r="F47" s="65">
        <v>2</v>
      </c>
      <c r="G47" s="31">
        <v>357.10199999999998</v>
      </c>
      <c r="H47" s="32"/>
      <c r="I47" s="33" t="str">
        <f t="shared" si="2"/>
        <v>ok</v>
      </c>
      <c r="J47" s="74">
        <f t="shared" si="1"/>
        <v>0</v>
      </c>
      <c r="K47" s="66"/>
      <c r="M47" s="78"/>
      <c r="N47" s="90"/>
      <c r="O47" s="91"/>
    </row>
    <row r="48" spans="1:15" ht="39.950000000000003" customHeight="1" x14ac:dyDescent="0.2">
      <c r="A48" s="9"/>
      <c r="B48" s="9"/>
      <c r="C48" s="73" t="s">
        <v>13</v>
      </c>
      <c r="D48" s="63" t="s">
        <v>13</v>
      </c>
      <c r="E48" s="64" t="s">
        <v>92</v>
      </c>
      <c r="F48" s="65">
        <v>2</v>
      </c>
      <c r="G48" s="31">
        <v>446.3775</v>
      </c>
      <c r="H48" s="32"/>
      <c r="I48" s="33" t="str">
        <f t="shared" si="2"/>
        <v>ok</v>
      </c>
      <c r="J48" s="74">
        <f t="shared" si="1"/>
        <v>0</v>
      </c>
      <c r="K48" s="66"/>
      <c r="M48" s="78"/>
      <c r="N48" s="90"/>
      <c r="O48" s="91"/>
    </row>
    <row r="49" spans="1:15" ht="39.950000000000003" customHeight="1" x14ac:dyDescent="0.2">
      <c r="A49" s="9"/>
      <c r="B49" s="9"/>
      <c r="C49" s="73" t="s">
        <v>13</v>
      </c>
      <c r="D49" s="63" t="s">
        <v>13</v>
      </c>
      <c r="E49" s="64" t="s">
        <v>93</v>
      </c>
      <c r="F49" s="65">
        <v>2</v>
      </c>
      <c r="G49" s="31">
        <v>601.806375</v>
      </c>
      <c r="H49" s="32"/>
      <c r="I49" s="33" t="str">
        <f t="shared" si="2"/>
        <v>ok</v>
      </c>
      <c r="J49" s="74">
        <f t="shared" si="1"/>
        <v>0</v>
      </c>
      <c r="K49" s="66"/>
      <c r="M49" s="78"/>
      <c r="N49" s="90"/>
      <c r="O49" s="91"/>
    </row>
    <row r="50" spans="1:15" ht="39.950000000000003" customHeight="1" x14ac:dyDescent="0.2">
      <c r="A50" s="9"/>
      <c r="B50" s="9"/>
      <c r="C50" s="73" t="s">
        <v>13</v>
      </c>
      <c r="D50" s="63" t="s">
        <v>13</v>
      </c>
      <c r="E50" s="64" t="s">
        <v>94</v>
      </c>
      <c r="F50" s="65">
        <v>2</v>
      </c>
      <c r="G50" s="31">
        <v>762.78226499999994</v>
      </c>
      <c r="H50" s="32"/>
      <c r="I50" s="33" t="str">
        <f t="shared" si="2"/>
        <v>ok</v>
      </c>
      <c r="J50" s="74">
        <f t="shared" si="1"/>
        <v>0</v>
      </c>
      <c r="K50" s="66"/>
      <c r="M50" s="78"/>
      <c r="N50" s="90"/>
      <c r="O50" s="91"/>
    </row>
    <row r="51" spans="1:15" ht="39.950000000000003" customHeight="1" x14ac:dyDescent="0.2">
      <c r="A51" s="9"/>
      <c r="B51" s="9"/>
      <c r="C51" s="73" t="s">
        <v>13</v>
      </c>
      <c r="D51" s="63" t="s">
        <v>13</v>
      </c>
      <c r="E51" s="64" t="s">
        <v>95</v>
      </c>
      <c r="F51" s="65">
        <v>2</v>
      </c>
      <c r="G51" s="31">
        <v>1032.75</v>
      </c>
      <c r="H51" s="32"/>
      <c r="I51" s="33" t="str">
        <f t="shared" si="2"/>
        <v>ok</v>
      </c>
      <c r="J51" s="74">
        <f t="shared" si="1"/>
        <v>0</v>
      </c>
      <c r="K51" s="66"/>
      <c r="M51" s="78"/>
      <c r="N51" s="90"/>
      <c r="O51" s="91"/>
    </row>
    <row r="52" spans="1:15" ht="39.950000000000003" customHeight="1" x14ac:dyDescent="0.2">
      <c r="A52" s="9"/>
      <c r="B52" s="9"/>
      <c r="C52" s="73" t="s">
        <v>13</v>
      </c>
      <c r="D52" s="63" t="s">
        <v>13</v>
      </c>
      <c r="E52" s="64" t="s">
        <v>96</v>
      </c>
      <c r="F52" s="65">
        <v>2</v>
      </c>
      <c r="G52" s="31">
        <v>1267.9875</v>
      </c>
      <c r="H52" s="32"/>
      <c r="I52" s="33" t="str">
        <f t="shared" si="2"/>
        <v>ok</v>
      </c>
      <c r="J52" s="74">
        <f t="shared" si="1"/>
        <v>0</v>
      </c>
      <c r="K52" s="66"/>
      <c r="M52" s="78"/>
      <c r="N52" s="90"/>
      <c r="O52" s="89"/>
    </row>
    <row r="53" spans="1:15" ht="39.950000000000003" customHeight="1" x14ac:dyDescent="0.25">
      <c r="A53" s="9"/>
      <c r="B53" s="9"/>
      <c r="C53" s="73">
        <v>14209</v>
      </c>
      <c r="D53" s="63" t="s">
        <v>81</v>
      </c>
      <c r="E53" s="64" t="s">
        <v>82</v>
      </c>
      <c r="F53" s="65">
        <v>4</v>
      </c>
      <c r="G53" s="31">
        <v>53.7</v>
      </c>
      <c r="H53" s="32"/>
      <c r="I53" s="33" t="str">
        <f>IF(H53&gt;G53,"!","ok")</f>
        <v>ok</v>
      </c>
      <c r="J53" s="74">
        <f t="shared" si="1"/>
        <v>0</v>
      </c>
      <c r="K53" s="66"/>
      <c r="M53" s="81"/>
      <c r="N53" s="79"/>
      <c r="O53" s="80"/>
    </row>
    <row r="54" spans="1:15" ht="39.950000000000003" customHeight="1" x14ac:dyDescent="0.25">
      <c r="A54" s="9"/>
      <c r="B54" s="9"/>
      <c r="C54" s="73">
        <v>14210</v>
      </c>
      <c r="D54" s="63" t="s">
        <v>83</v>
      </c>
      <c r="E54" s="64" t="s">
        <v>84</v>
      </c>
      <c r="F54" s="65">
        <v>16</v>
      </c>
      <c r="G54" s="31">
        <v>43.7</v>
      </c>
      <c r="H54" s="32"/>
      <c r="I54" s="33" t="str">
        <f t="shared" si="2"/>
        <v>ok</v>
      </c>
      <c r="J54" s="74">
        <f t="shared" si="1"/>
        <v>0</v>
      </c>
      <c r="K54" s="66"/>
      <c r="M54" s="81"/>
      <c r="N54" s="79"/>
      <c r="O54" s="89"/>
    </row>
    <row r="55" spans="1:15" ht="39.950000000000003" customHeight="1" x14ac:dyDescent="0.25">
      <c r="A55" s="9"/>
      <c r="B55" s="9"/>
      <c r="C55" s="73">
        <v>19169</v>
      </c>
      <c r="D55" s="63" t="s">
        <v>97</v>
      </c>
      <c r="E55" s="64" t="s">
        <v>98</v>
      </c>
      <c r="F55" s="65">
        <v>2</v>
      </c>
      <c r="G55" s="31">
        <v>75</v>
      </c>
      <c r="H55" s="32"/>
      <c r="I55" s="33" t="str">
        <f t="shared" si="2"/>
        <v>ok</v>
      </c>
      <c r="J55" s="74">
        <f t="shared" si="1"/>
        <v>0</v>
      </c>
      <c r="K55" s="66"/>
      <c r="M55" s="81"/>
      <c r="N55" s="79"/>
      <c r="O55" s="89"/>
    </row>
    <row r="56" spans="1:15" ht="39.950000000000003" customHeight="1" x14ac:dyDescent="0.25">
      <c r="A56" s="9"/>
      <c r="B56" s="9"/>
      <c r="C56" s="73">
        <v>19178</v>
      </c>
      <c r="D56" s="63" t="s">
        <v>99</v>
      </c>
      <c r="E56" s="64" t="s">
        <v>100</v>
      </c>
      <c r="F56" s="65">
        <v>2</v>
      </c>
      <c r="G56" s="31">
        <v>20</v>
      </c>
      <c r="H56" s="32"/>
      <c r="I56" s="33" t="str">
        <f t="shared" si="2"/>
        <v>ok</v>
      </c>
      <c r="J56" s="74">
        <f t="shared" si="1"/>
        <v>0</v>
      </c>
      <c r="K56" s="66"/>
      <c r="M56" s="81"/>
      <c r="N56" s="79"/>
      <c r="O56" s="89"/>
    </row>
    <row r="57" spans="1:15" ht="39.950000000000003" customHeight="1" x14ac:dyDescent="0.25">
      <c r="A57" s="9"/>
      <c r="B57" s="9"/>
      <c r="C57" s="73">
        <v>19179</v>
      </c>
      <c r="D57" s="63" t="s">
        <v>101</v>
      </c>
      <c r="E57" s="64" t="s">
        <v>102</v>
      </c>
      <c r="F57" s="65">
        <v>2</v>
      </c>
      <c r="G57" s="31">
        <v>20</v>
      </c>
      <c r="H57" s="32"/>
      <c r="I57" s="33" t="str">
        <f t="shared" si="2"/>
        <v>ok</v>
      </c>
      <c r="J57" s="74">
        <f t="shared" si="1"/>
        <v>0</v>
      </c>
      <c r="K57" s="66"/>
      <c r="M57" s="81"/>
      <c r="N57" s="79"/>
      <c r="O57" s="80"/>
    </row>
    <row r="58" spans="1:15" ht="39.950000000000003" customHeight="1" x14ac:dyDescent="0.25">
      <c r="A58" s="9"/>
      <c r="B58" s="9"/>
      <c r="C58" s="73">
        <v>19344</v>
      </c>
      <c r="D58" s="63" t="s">
        <v>103</v>
      </c>
      <c r="E58" s="64" t="s">
        <v>104</v>
      </c>
      <c r="F58" s="65">
        <v>2</v>
      </c>
      <c r="G58" s="31">
        <v>30</v>
      </c>
      <c r="H58" s="32"/>
      <c r="I58" s="33" t="str">
        <f t="shared" si="2"/>
        <v>ok</v>
      </c>
      <c r="J58" s="74">
        <f t="shared" si="1"/>
        <v>0</v>
      </c>
      <c r="K58" s="66"/>
      <c r="M58" s="81"/>
      <c r="N58" s="79"/>
      <c r="O58" s="80"/>
    </row>
    <row r="59" spans="1:15" ht="39.950000000000003" customHeight="1" x14ac:dyDescent="0.25">
      <c r="A59" s="9"/>
      <c r="B59" s="9"/>
      <c r="C59" s="73">
        <v>10646</v>
      </c>
      <c r="D59" s="63" t="s">
        <v>61</v>
      </c>
      <c r="E59" s="64" t="s">
        <v>105</v>
      </c>
      <c r="F59" s="65">
        <v>150</v>
      </c>
      <c r="G59" s="31">
        <v>60</v>
      </c>
      <c r="H59" s="32"/>
      <c r="I59" s="33" t="str">
        <f t="shared" si="2"/>
        <v>ok</v>
      </c>
      <c r="J59" s="74">
        <f t="shared" si="1"/>
        <v>0</v>
      </c>
      <c r="K59" s="66"/>
      <c r="M59" s="81"/>
      <c r="N59" s="79"/>
      <c r="O59" s="80"/>
    </row>
    <row r="60" spans="1:15" ht="59.25" customHeight="1" x14ac:dyDescent="0.25">
      <c r="A60" s="9"/>
      <c r="B60" s="9"/>
      <c r="C60" s="73">
        <v>11434</v>
      </c>
      <c r="D60" s="63" t="s">
        <v>62</v>
      </c>
      <c r="E60" s="64" t="s">
        <v>75</v>
      </c>
      <c r="F60" s="65">
        <v>2</v>
      </c>
      <c r="G60" s="31">
        <v>100</v>
      </c>
      <c r="H60" s="32"/>
      <c r="I60" s="33" t="str">
        <f t="shared" si="2"/>
        <v>ok</v>
      </c>
      <c r="J60" s="74">
        <f t="shared" si="1"/>
        <v>0</v>
      </c>
      <c r="K60" s="66"/>
      <c r="M60" s="81"/>
      <c r="N60" s="79"/>
      <c r="O60" s="80"/>
    </row>
    <row r="61" spans="1:15" ht="39.950000000000003" customHeight="1" x14ac:dyDescent="0.25">
      <c r="A61" s="9"/>
      <c r="B61" s="9"/>
      <c r="C61" s="73">
        <v>11435</v>
      </c>
      <c r="D61" s="63" t="s">
        <v>63</v>
      </c>
      <c r="E61" s="64" t="s">
        <v>76</v>
      </c>
      <c r="F61" s="65">
        <v>5</v>
      </c>
      <c r="G61" s="31">
        <v>100</v>
      </c>
      <c r="H61" s="32"/>
      <c r="I61" s="33" t="str">
        <f>IF(H61&gt;G61,"!","ok")</f>
        <v>ok</v>
      </c>
      <c r="J61" s="74">
        <f t="shared" si="1"/>
        <v>0</v>
      </c>
      <c r="K61" s="66"/>
      <c r="M61" s="78"/>
      <c r="N61" s="79"/>
      <c r="O61" s="92"/>
    </row>
    <row r="62" spans="1:15" ht="39.950000000000003" customHeight="1" x14ac:dyDescent="0.25">
      <c r="A62" s="9"/>
      <c r="B62" s="9"/>
      <c r="C62" s="73">
        <v>15253</v>
      </c>
      <c r="D62" s="63" t="s">
        <v>64</v>
      </c>
      <c r="E62" s="64" t="s">
        <v>106</v>
      </c>
      <c r="F62" s="65">
        <v>10</v>
      </c>
      <c r="G62" s="31">
        <v>50</v>
      </c>
      <c r="H62" s="32"/>
      <c r="I62" s="33" t="str">
        <f t="shared" ref="I62:I74" si="3">IF(H62&gt;G62,"!","ok")</f>
        <v>ok</v>
      </c>
      <c r="J62" s="74">
        <f t="shared" si="1"/>
        <v>0</v>
      </c>
      <c r="K62" s="66"/>
      <c r="M62" s="78"/>
      <c r="N62" s="79"/>
      <c r="O62" s="92"/>
    </row>
    <row r="63" spans="1:15" ht="39.950000000000003" customHeight="1" x14ac:dyDescent="0.25">
      <c r="A63" s="9"/>
      <c r="B63" s="9"/>
      <c r="C63" s="73">
        <v>12138</v>
      </c>
      <c r="D63" s="63" t="s">
        <v>107</v>
      </c>
      <c r="E63" s="64" t="s">
        <v>108</v>
      </c>
      <c r="F63" s="65">
        <v>223</v>
      </c>
      <c r="G63" s="31">
        <v>42</v>
      </c>
      <c r="H63" s="32"/>
      <c r="I63" s="33" t="str">
        <f>IF(H63&gt;G63,"!","ok")</f>
        <v>ok</v>
      </c>
      <c r="J63" s="74">
        <f t="shared" si="1"/>
        <v>0</v>
      </c>
      <c r="K63" s="66"/>
      <c r="M63" s="82"/>
      <c r="N63" s="79"/>
      <c r="O63" s="80"/>
    </row>
    <row r="64" spans="1:15" ht="39.950000000000003" customHeight="1" x14ac:dyDescent="0.25">
      <c r="A64" s="9"/>
      <c r="B64" s="9"/>
      <c r="C64" s="73">
        <v>12135</v>
      </c>
      <c r="D64" s="63" t="s">
        <v>109</v>
      </c>
      <c r="E64" s="64" t="s">
        <v>110</v>
      </c>
      <c r="F64" s="65">
        <v>35</v>
      </c>
      <c r="G64" s="31">
        <v>28</v>
      </c>
      <c r="H64" s="32"/>
      <c r="I64" s="33" t="str">
        <f t="shared" ref="I64:I68" si="4">IF(H64&gt;G64,"!","ok")</f>
        <v>ok</v>
      </c>
      <c r="J64" s="74">
        <f t="shared" ref="J64:J68" si="5">(H64*F64)*2</f>
        <v>0</v>
      </c>
      <c r="K64" s="66"/>
      <c r="M64" s="82"/>
      <c r="N64" s="79"/>
      <c r="O64" s="80"/>
    </row>
    <row r="65" spans="1:15" ht="39.950000000000003" customHeight="1" x14ac:dyDescent="0.25">
      <c r="A65" s="9"/>
      <c r="B65" s="9"/>
      <c r="C65" s="73">
        <v>12137</v>
      </c>
      <c r="D65" s="63" t="s">
        <v>111</v>
      </c>
      <c r="E65" s="64" t="s">
        <v>112</v>
      </c>
      <c r="F65" s="65">
        <v>52</v>
      </c>
      <c r="G65" s="31">
        <v>49</v>
      </c>
      <c r="H65" s="32"/>
      <c r="I65" s="33" t="str">
        <f t="shared" si="4"/>
        <v>ok</v>
      </c>
      <c r="J65" s="74">
        <f t="shared" si="5"/>
        <v>0</v>
      </c>
      <c r="K65" s="66"/>
      <c r="M65" s="82"/>
      <c r="N65" s="79"/>
      <c r="O65" s="80"/>
    </row>
    <row r="66" spans="1:15" ht="39.950000000000003" customHeight="1" x14ac:dyDescent="0.25">
      <c r="A66" s="9"/>
      <c r="B66" s="9"/>
      <c r="C66" s="73">
        <v>15866</v>
      </c>
      <c r="D66" s="63" t="s">
        <v>113</v>
      </c>
      <c r="E66" s="64" t="s">
        <v>114</v>
      </c>
      <c r="F66" s="65">
        <v>5</v>
      </c>
      <c r="G66" s="31">
        <v>35</v>
      </c>
      <c r="H66" s="32"/>
      <c r="I66" s="33" t="str">
        <f t="shared" si="4"/>
        <v>ok</v>
      </c>
      <c r="J66" s="74">
        <f t="shared" si="5"/>
        <v>0</v>
      </c>
      <c r="K66" s="66"/>
      <c r="M66" s="82"/>
      <c r="N66" s="79"/>
      <c r="O66" s="80"/>
    </row>
    <row r="67" spans="1:15" ht="39.950000000000003" customHeight="1" x14ac:dyDescent="0.25">
      <c r="A67" s="9"/>
      <c r="B67" s="9"/>
      <c r="C67" s="73">
        <v>12136</v>
      </c>
      <c r="D67" s="63" t="s">
        <v>115</v>
      </c>
      <c r="E67" s="64" t="s">
        <v>116</v>
      </c>
      <c r="F67" s="65">
        <v>1148</v>
      </c>
      <c r="G67" s="31">
        <v>20</v>
      </c>
      <c r="H67" s="32"/>
      <c r="I67" s="33" t="str">
        <f t="shared" si="4"/>
        <v>ok</v>
      </c>
      <c r="J67" s="74">
        <f t="shared" si="5"/>
        <v>0</v>
      </c>
      <c r="K67" s="66"/>
      <c r="M67" s="82"/>
      <c r="N67" s="79"/>
      <c r="O67" s="80"/>
    </row>
    <row r="68" spans="1:15" ht="54.75" customHeight="1" x14ac:dyDescent="0.25">
      <c r="A68" s="9"/>
      <c r="B68" s="9"/>
      <c r="C68" s="73">
        <v>12139</v>
      </c>
      <c r="D68" s="63" t="s">
        <v>117</v>
      </c>
      <c r="E68" s="64" t="s">
        <v>118</v>
      </c>
      <c r="F68" s="65">
        <v>2</v>
      </c>
      <c r="G68" s="31">
        <v>234.9</v>
      </c>
      <c r="H68" s="32"/>
      <c r="I68" s="33" t="str">
        <f t="shared" si="4"/>
        <v>ok</v>
      </c>
      <c r="J68" s="74">
        <f t="shared" si="5"/>
        <v>0</v>
      </c>
      <c r="K68" s="66"/>
      <c r="M68" s="82"/>
      <c r="N68" s="79"/>
      <c r="O68" s="80"/>
    </row>
    <row r="69" spans="1:15" ht="39.950000000000003" customHeight="1" x14ac:dyDescent="0.25">
      <c r="A69" s="9"/>
      <c r="B69" s="9"/>
      <c r="C69" s="73" t="s">
        <v>13</v>
      </c>
      <c r="D69" s="63" t="s">
        <v>13</v>
      </c>
      <c r="E69" s="64" t="s">
        <v>40</v>
      </c>
      <c r="F69" s="65">
        <v>213</v>
      </c>
      <c r="G69" s="31">
        <v>54</v>
      </c>
      <c r="H69" s="32"/>
      <c r="I69" s="33" t="str">
        <f>IF(H69&gt;G69,"!","ok")</f>
        <v>ok</v>
      </c>
      <c r="J69" s="74">
        <f t="shared" si="1"/>
        <v>0</v>
      </c>
      <c r="K69" s="66"/>
      <c r="M69" s="82"/>
      <c r="N69" s="79"/>
      <c r="O69" s="80"/>
    </row>
    <row r="70" spans="1:15" ht="39.950000000000003" customHeight="1" x14ac:dyDescent="0.25">
      <c r="A70" s="9"/>
      <c r="B70" s="9"/>
      <c r="C70" s="73" t="s">
        <v>13</v>
      </c>
      <c r="D70" s="63" t="s">
        <v>13</v>
      </c>
      <c r="E70" s="64" t="s">
        <v>39</v>
      </c>
      <c r="F70" s="65">
        <v>5</v>
      </c>
      <c r="G70" s="31">
        <v>99</v>
      </c>
      <c r="H70" s="32"/>
      <c r="I70" s="33" t="str">
        <f t="shared" ref="I70" si="6">IF(H70&gt;G70,"!","ok")</f>
        <v>ok</v>
      </c>
      <c r="J70" s="74">
        <f t="shared" si="1"/>
        <v>0</v>
      </c>
      <c r="K70" s="66"/>
      <c r="M70" s="82"/>
      <c r="N70" s="79"/>
      <c r="O70" s="80"/>
    </row>
    <row r="71" spans="1:15" ht="39.950000000000003" customHeight="1" x14ac:dyDescent="0.25">
      <c r="A71" s="9"/>
      <c r="B71" s="9"/>
      <c r="C71" s="73">
        <v>12051</v>
      </c>
      <c r="D71" s="63" t="s">
        <v>32</v>
      </c>
      <c r="E71" s="64" t="s">
        <v>43</v>
      </c>
      <c r="F71" s="65">
        <v>2</v>
      </c>
      <c r="G71" s="31">
        <v>171</v>
      </c>
      <c r="H71" s="32"/>
      <c r="I71" s="33" t="str">
        <f>IF(H71&gt;G71,"!","ok")</f>
        <v>ok</v>
      </c>
      <c r="J71" s="74">
        <f t="shared" si="1"/>
        <v>0</v>
      </c>
      <c r="K71" s="66"/>
      <c r="M71" s="82"/>
      <c r="N71" s="79"/>
      <c r="O71" s="89"/>
    </row>
    <row r="72" spans="1:15" ht="39.950000000000003" customHeight="1" x14ac:dyDescent="0.25">
      <c r="A72" s="9"/>
      <c r="B72" s="9"/>
      <c r="C72" s="73">
        <v>12052</v>
      </c>
      <c r="D72" s="63" t="s">
        <v>31</v>
      </c>
      <c r="E72" s="64" t="s">
        <v>42</v>
      </c>
      <c r="F72" s="65">
        <v>10</v>
      </c>
      <c r="G72" s="31">
        <v>130.5</v>
      </c>
      <c r="H72" s="32"/>
      <c r="I72" s="33" t="str">
        <f>IF(H72&gt;G72,"!","ok")</f>
        <v>ok</v>
      </c>
      <c r="J72" s="74">
        <f t="shared" si="1"/>
        <v>0</v>
      </c>
      <c r="K72" s="66"/>
      <c r="M72" s="82"/>
      <c r="N72" s="79"/>
      <c r="O72" s="89"/>
    </row>
    <row r="73" spans="1:15" ht="39.950000000000003" customHeight="1" x14ac:dyDescent="0.25">
      <c r="A73" s="9"/>
      <c r="B73" s="9"/>
      <c r="C73" s="73" t="s">
        <v>13</v>
      </c>
      <c r="D73" s="63" t="s">
        <v>13</v>
      </c>
      <c r="E73" s="64" t="s">
        <v>85</v>
      </c>
      <c r="F73" s="65">
        <v>15</v>
      </c>
      <c r="G73" s="31">
        <v>13.5</v>
      </c>
      <c r="H73" s="32"/>
      <c r="I73" s="33" t="str">
        <f t="shared" si="3"/>
        <v>ok</v>
      </c>
      <c r="J73" s="74">
        <f t="shared" si="1"/>
        <v>0</v>
      </c>
      <c r="K73" s="66"/>
      <c r="M73" s="78"/>
      <c r="N73" s="79"/>
      <c r="O73" s="92"/>
    </row>
    <row r="74" spans="1:15" ht="56.25" customHeight="1" thickBot="1" x14ac:dyDescent="0.3">
      <c r="A74" s="9"/>
      <c r="B74" s="9"/>
      <c r="C74" s="102" t="s">
        <v>13</v>
      </c>
      <c r="D74" s="103" t="s">
        <v>13</v>
      </c>
      <c r="E74" s="104" t="s">
        <v>41</v>
      </c>
      <c r="F74" s="105">
        <v>12</v>
      </c>
      <c r="G74" s="106">
        <v>19.8</v>
      </c>
      <c r="H74" s="107"/>
      <c r="I74" s="108" t="str">
        <f t="shared" si="3"/>
        <v>ok</v>
      </c>
      <c r="J74" s="109">
        <f t="shared" si="1"/>
        <v>0</v>
      </c>
      <c r="K74" s="66"/>
      <c r="M74" s="78"/>
      <c r="N74" s="79"/>
      <c r="O74" s="92"/>
    </row>
    <row r="75" spans="1:15" ht="43.5" customHeight="1" x14ac:dyDescent="0.2">
      <c r="A75" s="8"/>
      <c r="B75" s="8"/>
      <c r="C75" s="34"/>
      <c r="D75" s="34"/>
      <c r="E75" s="34"/>
      <c r="F75" s="75"/>
      <c r="G75" s="110" t="s">
        <v>65</v>
      </c>
      <c r="H75" s="111"/>
      <c r="I75" s="112"/>
      <c r="J75" s="93">
        <f>SUM(J22:J74)</f>
        <v>0</v>
      </c>
      <c r="K75" s="66"/>
    </row>
    <row r="76" spans="1:15" ht="48.75" customHeight="1" thickBot="1" x14ac:dyDescent="0.25">
      <c r="A76" s="8"/>
      <c r="B76" s="8"/>
      <c r="C76" s="34"/>
      <c r="D76" s="34"/>
      <c r="E76" s="34"/>
      <c r="F76" s="75"/>
      <c r="G76" s="123" t="s">
        <v>66</v>
      </c>
      <c r="H76" s="124"/>
      <c r="I76" s="125"/>
      <c r="J76" s="76">
        <v>74400</v>
      </c>
      <c r="K76" s="66"/>
    </row>
    <row r="77" spans="1:15" ht="52.5" customHeight="1" thickBot="1" x14ac:dyDescent="0.25">
      <c r="A77" s="8"/>
      <c r="B77" s="8"/>
      <c r="C77" s="34"/>
      <c r="D77" s="34"/>
      <c r="E77" s="34"/>
      <c r="F77" s="75"/>
      <c r="G77" s="121" t="s">
        <v>67</v>
      </c>
      <c r="H77" s="122"/>
      <c r="I77" s="122"/>
      <c r="J77" s="77">
        <f>J75+J76</f>
        <v>74400</v>
      </c>
      <c r="K77" s="66"/>
    </row>
    <row r="78" spans="1:15" ht="31.5" customHeight="1" x14ac:dyDescent="0.2">
      <c r="A78" s="8"/>
      <c r="B78" s="8"/>
      <c r="C78" s="34"/>
      <c r="D78" s="34"/>
      <c r="E78" s="34"/>
      <c r="F78" s="35"/>
      <c r="G78" s="34"/>
      <c r="H78" s="35"/>
      <c r="I78" s="36"/>
      <c r="J78" s="36"/>
      <c r="K78" s="66"/>
    </row>
    <row r="79" spans="1:15" ht="51.75" customHeight="1" x14ac:dyDescent="0.2">
      <c r="A79" s="8"/>
      <c r="B79" s="8"/>
      <c r="C79" s="120" t="s">
        <v>8</v>
      </c>
      <c r="D79" s="120"/>
      <c r="E79" s="120"/>
      <c r="F79" s="120"/>
      <c r="G79" s="120"/>
      <c r="H79" s="120"/>
      <c r="I79" s="9"/>
      <c r="J79" s="9"/>
      <c r="K79" s="66"/>
    </row>
    <row r="80" spans="1:15" ht="15" x14ac:dyDescent="0.2">
      <c r="A80" s="8"/>
      <c r="B80" s="8"/>
      <c r="C80" s="23"/>
      <c r="D80" s="23"/>
      <c r="E80" s="23"/>
      <c r="F80" s="24"/>
      <c r="G80" s="23"/>
      <c r="H80" s="24"/>
      <c r="I80" s="9"/>
      <c r="J80" s="9"/>
      <c r="K80" s="66"/>
    </row>
    <row r="81" spans="1:15" ht="15" x14ac:dyDescent="0.2">
      <c r="A81" s="8"/>
      <c r="B81" s="8"/>
      <c r="C81" s="8"/>
      <c r="D81" s="8"/>
      <c r="E81" s="8"/>
      <c r="F81" s="7"/>
      <c r="G81" s="8"/>
      <c r="H81" s="7"/>
      <c r="I81" s="9"/>
      <c r="J81" s="9"/>
      <c r="K81" s="66"/>
    </row>
    <row r="82" spans="1:15" ht="12.75" customHeight="1" x14ac:dyDescent="0.25">
      <c r="A82" s="8"/>
      <c r="B82" s="38"/>
      <c r="C82" s="39"/>
      <c r="D82" s="39"/>
      <c r="E82" s="39"/>
      <c r="F82" s="40"/>
      <c r="G82" s="39"/>
      <c r="H82" s="40"/>
      <c r="I82" s="41"/>
      <c r="J82" s="41"/>
      <c r="K82" s="66"/>
    </row>
    <row r="83" spans="1:15" s="43" customFormat="1" ht="15" x14ac:dyDescent="0.2">
      <c r="A83" s="2"/>
      <c r="B83" s="2"/>
      <c r="C83" s="2"/>
      <c r="D83" s="2"/>
      <c r="E83" s="2"/>
      <c r="F83" s="3"/>
      <c r="G83" s="2"/>
      <c r="H83" s="3"/>
      <c r="I83" s="42"/>
      <c r="J83" s="42"/>
      <c r="K83" s="66"/>
      <c r="M83" s="85"/>
      <c r="N83" s="85"/>
      <c r="O83" s="85"/>
    </row>
    <row r="84" spans="1:15" s="43" customFormat="1" ht="15" customHeight="1" x14ac:dyDescent="0.2">
      <c r="A84" s="2"/>
      <c r="B84" s="119" t="s">
        <v>69</v>
      </c>
      <c r="C84" s="119"/>
      <c r="D84" s="119"/>
      <c r="E84" s="119"/>
      <c r="F84" s="119"/>
      <c r="G84" s="119"/>
      <c r="H84" s="119"/>
      <c r="I84" s="44"/>
      <c r="J84" s="44"/>
      <c r="K84" s="66"/>
      <c r="M84" s="85"/>
      <c r="N84" s="85"/>
      <c r="O84" s="85"/>
    </row>
    <row r="85" spans="1:15" s="43" customFormat="1" ht="15" x14ac:dyDescent="0.2">
      <c r="A85" s="2"/>
      <c r="B85" s="45"/>
      <c r="C85" s="45"/>
      <c r="D85" s="45"/>
      <c r="E85" s="45"/>
      <c r="F85" s="46"/>
      <c r="G85" s="45"/>
      <c r="H85" s="46"/>
      <c r="I85" s="44"/>
      <c r="J85" s="44"/>
      <c r="K85" s="66"/>
      <c r="M85" s="85"/>
      <c r="N85" s="85"/>
      <c r="O85" s="85"/>
    </row>
    <row r="86" spans="1:15" s="43" customFormat="1" ht="20.25" customHeight="1" x14ac:dyDescent="0.2">
      <c r="A86" s="2"/>
      <c r="B86" s="47"/>
      <c r="C86" s="2"/>
      <c r="D86" s="2"/>
      <c r="E86" s="2"/>
      <c r="F86" s="3"/>
      <c r="G86" s="2"/>
      <c r="H86" s="3"/>
      <c r="I86" s="42"/>
      <c r="J86" s="42"/>
      <c r="K86" s="66"/>
      <c r="L86" s="48"/>
      <c r="M86" s="85"/>
      <c r="N86" s="85"/>
      <c r="O86" s="85"/>
    </row>
    <row r="87" spans="1:15" s="43" customFormat="1" ht="19.5" customHeight="1" x14ac:dyDescent="0.2">
      <c r="A87" s="2"/>
      <c r="B87" s="2"/>
      <c r="C87" s="2"/>
      <c r="D87" s="49" t="s">
        <v>70</v>
      </c>
      <c r="E87" s="49"/>
      <c r="F87" s="6">
        <f>J77</f>
        <v>74400</v>
      </c>
      <c r="G87" s="13" t="s">
        <v>71</v>
      </c>
      <c r="H87" s="3"/>
      <c r="I87" s="42"/>
      <c r="J87" s="42"/>
      <c r="K87" s="66"/>
      <c r="M87" s="85"/>
      <c r="N87" s="85"/>
      <c r="O87" s="85"/>
    </row>
    <row r="88" spans="1:15" s="43" customFormat="1" ht="18.75" customHeight="1" x14ac:dyDescent="0.2">
      <c r="A88" s="2"/>
      <c r="B88" s="50"/>
      <c r="C88" s="50"/>
      <c r="D88" s="49"/>
      <c r="E88" s="49"/>
      <c r="F88" s="6"/>
      <c r="G88" s="13"/>
      <c r="H88" s="3"/>
      <c r="I88" s="51"/>
      <c r="J88" s="42"/>
      <c r="K88" s="66"/>
      <c r="M88" s="85"/>
      <c r="N88" s="85"/>
      <c r="O88" s="85"/>
    </row>
    <row r="89" spans="1:15" s="43" customFormat="1" ht="15.75" x14ac:dyDescent="0.2">
      <c r="A89" s="2"/>
      <c r="B89" s="2"/>
      <c r="C89" s="2"/>
      <c r="D89" s="49" t="s">
        <v>72</v>
      </c>
      <c r="E89" s="49"/>
      <c r="F89" s="6" t="s">
        <v>60</v>
      </c>
      <c r="G89" s="13" t="s">
        <v>71</v>
      </c>
      <c r="H89" s="3"/>
      <c r="I89" s="51"/>
      <c r="J89" s="42"/>
      <c r="K89" s="66"/>
      <c r="M89" s="85"/>
      <c r="N89" s="85"/>
      <c r="O89" s="85"/>
    </row>
    <row r="90" spans="1:15" s="43" customFormat="1" ht="19.5" customHeight="1" x14ac:dyDescent="0.2">
      <c r="A90" s="2"/>
      <c r="B90" s="2"/>
      <c r="C90" s="2"/>
      <c r="D90" s="49"/>
      <c r="E90" s="49"/>
      <c r="F90" s="6"/>
      <c r="G90" s="13"/>
      <c r="H90" s="3"/>
      <c r="I90" s="51"/>
      <c r="J90" s="42"/>
      <c r="K90" s="66"/>
      <c r="M90" s="85"/>
      <c r="N90" s="85"/>
      <c r="O90" s="85"/>
    </row>
    <row r="91" spans="1:15" s="59" customFormat="1" ht="21.75" customHeight="1" x14ac:dyDescent="0.3">
      <c r="A91" s="53"/>
      <c r="B91" s="53"/>
      <c r="C91" s="53"/>
      <c r="D91" s="54" t="s">
        <v>73</v>
      </c>
      <c r="E91" s="54"/>
      <c r="F91" s="55">
        <f>F87</f>
        <v>74400</v>
      </c>
      <c r="G91" s="56" t="s">
        <v>74</v>
      </c>
      <c r="H91" s="57"/>
      <c r="I91" s="58"/>
      <c r="J91" s="53"/>
      <c r="K91" s="66"/>
      <c r="M91" s="86"/>
      <c r="N91" s="86"/>
      <c r="O91" s="86"/>
    </row>
    <row r="92" spans="1:15" s="52" customFormat="1" ht="15" x14ac:dyDescent="0.2">
      <c r="A92" s="2"/>
      <c r="B92" s="2"/>
      <c r="C92" s="3"/>
      <c r="D92" s="3"/>
      <c r="E92" s="3"/>
      <c r="F92" s="3"/>
      <c r="G92" s="3"/>
      <c r="H92" s="3"/>
      <c r="I92" s="3"/>
      <c r="J92" s="3"/>
      <c r="K92" s="66"/>
      <c r="M92" s="87"/>
      <c r="N92" s="87"/>
      <c r="O92" s="87"/>
    </row>
    <row r="93" spans="1:15" s="52" customFormat="1" ht="15" x14ac:dyDescent="0.2">
      <c r="A93" s="2"/>
      <c r="B93" s="2"/>
      <c r="C93" s="3"/>
      <c r="D93" s="3"/>
      <c r="E93" s="3"/>
      <c r="F93" s="3"/>
      <c r="G93" s="3"/>
      <c r="H93" s="3"/>
      <c r="I93" s="3"/>
      <c r="J93" s="3"/>
      <c r="K93" s="66"/>
      <c r="M93" s="87"/>
      <c r="N93" s="87"/>
      <c r="O93" s="87"/>
    </row>
    <row r="94" spans="1:15" s="52" customFormat="1" ht="15" x14ac:dyDescent="0.2">
      <c r="A94" s="2"/>
      <c r="B94" s="2"/>
      <c r="C94" s="3"/>
      <c r="D94" s="3"/>
      <c r="E94" s="3"/>
      <c r="F94" s="3"/>
      <c r="G94" s="3"/>
      <c r="H94" s="3"/>
      <c r="I94" s="3"/>
      <c r="J94" s="3"/>
      <c r="K94" s="66"/>
      <c r="M94" s="87"/>
      <c r="N94" s="87"/>
      <c r="O94" s="87"/>
    </row>
    <row r="95" spans="1:15" s="52" customFormat="1" ht="15.75" x14ac:dyDescent="0.2">
      <c r="A95" s="2"/>
      <c r="B95" s="4" t="s">
        <v>119</v>
      </c>
      <c r="C95" s="5"/>
      <c r="D95" s="5"/>
      <c r="E95" s="5"/>
      <c r="F95" s="3"/>
      <c r="G95" s="6"/>
      <c r="H95" s="6"/>
      <c r="I95" s="5"/>
      <c r="J95" s="5"/>
      <c r="K95" s="66"/>
      <c r="M95" s="87"/>
      <c r="N95" s="87"/>
      <c r="O95" s="87"/>
    </row>
    <row r="96" spans="1:15" s="52" customFormat="1" ht="16.5" customHeight="1" x14ac:dyDescent="0.2">
      <c r="A96" s="2"/>
      <c r="B96" s="2"/>
      <c r="C96" s="2"/>
      <c r="D96" s="2"/>
      <c r="E96" s="2"/>
      <c r="F96" s="3"/>
      <c r="G96" s="2"/>
      <c r="H96" s="3"/>
      <c r="I96" s="2"/>
      <c r="J96" s="2"/>
      <c r="K96" s="66"/>
      <c r="M96" s="87"/>
      <c r="N96" s="87"/>
      <c r="O96" s="87"/>
    </row>
    <row r="97" spans="1:15" s="1" customFormat="1" ht="15" x14ac:dyDescent="0.2">
      <c r="A97" s="2"/>
      <c r="B97" s="2"/>
      <c r="C97" s="2"/>
      <c r="D97" s="2"/>
      <c r="E97" s="2"/>
      <c r="F97" s="3"/>
      <c r="G97" s="2"/>
      <c r="H97" s="3"/>
      <c r="I97" s="2"/>
      <c r="J97" s="2"/>
      <c r="K97" s="66"/>
      <c r="M97" s="88"/>
      <c r="N97" s="88"/>
      <c r="O97" s="88"/>
    </row>
    <row r="98" spans="1:15" s="1" customFormat="1" ht="36" customHeight="1" x14ac:dyDescent="0.2">
      <c r="A98" s="2"/>
      <c r="B98" s="118" t="s">
        <v>4</v>
      </c>
      <c r="C98" s="118"/>
      <c r="D98" s="118"/>
      <c r="E98" s="118"/>
      <c r="F98" s="118"/>
      <c r="G98" s="118"/>
      <c r="H98" s="118"/>
      <c r="I98" s="118"/>
      <c r="J98" s="118"/>
      <c r="K98" s="66"/>
      <c r="M98" s="88"/>
      <c r="N98" s="88"/>
      <c r="O98" s="88"/>
    </row>
    <row r="99" spans="1:15" s="1" customFormat="1" ht="15" x14ac:dyDescent="0.2">
      <c r="A99" s="2"/>
      <c r="B99" s="2"/>
      <c r="C99" s="2"/>
      <c r="D99" s="2"/>
      <c r="E99" s="2"/>
      <c r="F99" s="3"/>
      <c r="G99" s="2"/>
      <c r="H99" s="3"/>
      <c r="I99" s="2"/>
      <c r="J99" s="2"/>
      <c r="K99" s="66"/>
      <c r="M99" s="88"/>
      <c r="N99" s="88"/>
      <c r="O99" s="88"/>
    </row>
    <row r="100" spans="1:15" s="1" customFormat="1" ht="15" x14ac:dyDescent="0.2">
      <c r="A100" s="2"/>
      <c r="B100" s="2"/>
      <c r="C100" s="2"/>
      <c r="D100" s="2"/>
      <c r="E100" s="2"/>
      <c r="F100" s="3"/>
      <c r="G100" s="2"/>
      <c r="H100" s="3"/>
      <c r="I100" s="2"/>
      <c r="J100" s="2"/>
      <c r="K100" s="66"/>
      <c r="M100" s="88"/>
      <c r="N100" s="88"/>
      <c r="O100" s="88"/>
    </row>
    <row r="101" spans="1:15" s="1" customFormat="1" ht="15" x14ac:dyDescent="0.2">
      <c r="A101" s="2"/>
      <c r="B101" s="2"/>
      <c r="C101" s="2"/>
      <c r="D101" s="2"/>
      <c r="E101" s="2"/>
      <c r="F101" s="3"/>
      <c r="G101" s="2"/>
      <c r="H101" s="3"/>
      <c r="I101" s="2"/>
      <c r="J101" s="2"/>
      <c r="K101" s="66"/>
      <c r="M101" s="88"/>
      <c r="N101" s="88"/>
      <c r="O101" s="88"/>
    </row>
    <row r="102" spans="1:15" s="1" customFormat="1" ht="15" x14ac:dyDescent="0.2">
      <c r="A102" s="2"/>
      <c r="B102" s="69" t="s">
        <v>9</v>
      </c>
      <c r="C102" s="70"/>
      <c r="D102" s="70"/>
      <c r="E102" s="70"/>
      <c r="F102" s="3"/>
      <c r="G102" s="2"/>
      <c r="H102" s="3"/>
      <c r="I102" s="2"/>
      <c r="J102" s="2"/>
      <c r="K102" s="66"/>
      <c r="M102" s="88"/>
      <c r="N102" s="88"/>
      <c r="O102" s="88"/>
    </row>
    <row r="103" spans="1:15" s="1" customFormat="1" ht="15" x14ac:dyDescent="0.2">
      <c r="A103" s="2"/>
      <c r="B103" s="3"/>
      <c r="C103" s="2"/>
      <c r="D103" s="2"/>
      <c r="E103" s="2"/>
      <c r="F103" s="3"/>
      <c r="G103" s="2"/>
      <c r="H103" s="3"/>
      <c r="I103" s="2"/>
      <c r="J103" s="2"/>
      <c r="K103" s="66"/>
      <c r="M103" s="88"/>
      <c r="N103" s="88"/>
      <c r="O103" s="88"/>
    </row>
    <row r="104" spans="1:15" s="1" customFormat="1" ht="15" x14ac:dyDescent="0.2">
      <c r="A104" s="2"/>
      <c r="B104" s="13" t="s">
        <v>10</v>
      </c>
      <c r="C104" s="3"/>
      <c r="D104" s="3"/>
      <c r="E104" s="3"/>
      <c r="F104" s="3"/>
      <c r="G104" s="2"/>
      <c r="H104" s="3"/>
      <c r="I104" s="2"/>
      <c r="J104" s="2"/>
      <c r="K104" s="66"/>
      <c r="M104" s="88"/>
      <c r="N104" s="88"/>
      <c r="O104" s="88"/>
    </row>
    <row r="105" spans="1:15" s="1" customFormat="1" ht="15" x14ac:dyDescent="0.2">
      <c r="A105" s="2"/>
      <c r="B105" s="2"/>
      <c r="C105" s="2"/>
      <c r="D105" s="2"/>
      <c r="E105" s="2"/>
      <c r="F105" s="3"/>
      <c r="G105" s="2"/>
      <c r="H105" s="3"/>
      <c r="I105" s="2"/>
      <c r="J105" s="2"/>
      <c r="K105" s="66"/>
      <c r="M105" s="88"/>
      <c r="N105" s="88"/>
      <c r="O105" s="88"/>
    </row>
    <row r="106" spans="1:15" x14ac:dyDescent="0.2">
      <c r="A106" s="42"/>
      <c r="B106" s="42"/>
      <c r="C106" s="42"/>
      <c r="D106" s="42"/>
      <c r="E106" s="42"/>
      <c r="F106" s="60"/>
      <c r="G106" s="42"/>
      <c r="H106" s="60"/>
      <c r="I106" s="42"/>
      <c r="J106" s="42"/>
      <c r="K106" s="66"/>
    </row>
    <row r="107" spans="1:15" x14ac:dyDescent="0.2">
      <c r="A107" s="61"/>
      <c r="B107" s="61"/>
      <c r="C107" s="61"/>
      <c r="D107" s="61"/>
      <c r="E107" s="61"/>
      <c r="F107" s="62"/>
      <c r="G107" s="61"/>
      <c r="H107" s="62"/>
      <c r="I107" s="61"/>
      <c r="J107" s="61"/>
      <c r="K107" s="66"/>
    </row>
    <row r="108" spans="1:15" x14ac:dyDescent="0.2">
      <c r="K108" s="66"/>
    </row>
  </sheetData>
  <sheetProtection algorithmName="SHA-512" hashValue="EJ3mj66XbMJXyJjk3xFsZUoj5/x+lwsnGjqth3YYSevMbZz6sfeL6E1/hMJ/TGlF8PtdOrJKdWM8+uWz3hSV1A==" saltValue="19cjKd9e3+YZ6ho01XpzXw==" spinCount="100000" sheet="1" objects="1" scenarios="1"/>
  <mergeCells count="12">
    <mergeCell ref="B98:J98"/>
    <mergeCell ref="B84:H84"/>
    <mergeCell ref="C79:H79"/>
    <mergeCell ref="G77:I77"/>
    <mergeCell ref="G76:I76"/>
    <mergeCell ref="G75:I75"/>
    <mergeCell ref="A12:C12"/>
    <mergeCell ref="A6:K6"/>
    <mergeCell ref="A10:K10"/>
    <mergeCell ref="A15:K15"/>
    <mergeCell ref="E7:G7"/>
    <mergeCell ref="H21:I21"/>
  </mergeCells>
  <pageMargins left="0.31496062992125984" right="0.19685039370078741" top="0.74803149606299213" bottom="0.74803149606299213" header="0.31496062992125984" footer="0.31496062992125984"/>
  <pageSetup paperSize="9" scale="40" orientation="portrait" r:id="rId1"/>
  <ignoredErrors>
    <ignoredError sqref="J75"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III-A Oferta economica</vt:lpstr>
      <vt:lpstr>'Anexo III-A Oferta economica'!Área_de_impresión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Mutua Universal</dc:creator>
  <cp:lastModifiedBy>Arnas Pastor, Yolanda</cp:lastModifiedBy>
  <cp:lastPrinted>2019-05-20T12:41:35Z</cp:lastPrinted>
  <dcterms:created xsi:type="dcterms:W3CDTF">2016-05-17T11:33:05Z</dcterms:created>
  <dcterms:modified xsi:type="dcterms:W3CDTF">2021-12-20T12:03:39Z</dcterms:modified>
</cp:coreProperties>
</file>